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5" windowHeight="11265" activeTab="0"/>
  </bookViews>
  <sheets>
    <sheet name="domy dziecka" sheetId="1" r:id="rId1"/>
    <sheet name="Legenda" sheetId="2" state="hidden" r:id="rId2"/>
    <sheet name="domy dziecka wer. skrócona" sheetId="3" r:id="rId3"/>
    <sheet name="Arkusz4" sheetId="4" r:id="rId4"/>
  </sheets>
  <definedNames>
    <definedName name="_xlnm._FilterDatabase" localSheetId="0" hidden="1">'domy dziecka'!$AF$18:$AF$24</definedName>
    <definedName name="Excel_BuiltIn__FilterDatabase" localSheetId="0">'domy dziecka'!#REF!</definedName>
    <definedName name="_xlnm.Print_Area" localSheetId="0">'domy dziecka'!$A$1:$Q$25</definedName>
    <definedName name="_xlnm.Print_Area" localSheetId="2">'domy dziecka wer. skrócona'!$A$1:$I$27</definedName>
    <definedName name="ponowne_stwierdzenie_nieprawidłowości_w_placówce">'domy dziecka'!$AF$18:$AF$24</definedName>
    <definedName name="ponowne_stwierdzenie_nieprawidłowości_w_placówce__sytuacja_majątkowa_osoby_karanej__skala_obszar_występowania_nieprawidłowości" localSheetId="0">'domy dziecka'!#REF!</definedName>
  </definedNames>
  <calcPr fullCalcOnLoad="1"/>
</workbook>
</file>

<file path=xl/sharedStrings.xml><?xml version="1.0" encoding="utf-8"?>
<sst xmlns="http://schemas.openxmlformats.org/spreadsheetml/2006/main" count="413" uniqueCount="144">
  <si>
    <t>Zakres kontroli / Elementy podelgające kontroli</t>
  </si>
  <si>
    <t>Nieprawidłowości</t>
  </si>
  <si>
    <t>Nieprawidłowość (szczegółowy opis/ miejsce wystąpienia nieprawidłowości, a tam gdzie stwierdzono zagrożenie zdrowotne opisać na czym polega)</t>
  </si>
  <si>
    <t xml:space="preserve">Wymagane działania </t>
  </si>
  <si>
    <t>Podstawy prawne</t>
  </si>
  <si>
    <t>Mandat [kwota wyjściowa]</t>
  </si>
  <si>
    <t>Czynniki zwiększające kwotę</t>
  </si>
  <si>
    <t>Czynniki zmniejszające kwotę</t>
  </si>
  <si>
    <t>Wysokość nałożonego mandatu (od 50 do 100 pln)</t>
  </si>
  <si>
    <t>Działania podmiotu podjęte w trakcie kontroli [opis]</t>
  </si>
  <si>
    <t>Ocena zagrożenia
z uwzględnieniem działań podmiotu</t>
  </si>
  <si>
    <t>Ostatecznie działania które należy podjąć</t>
  </si>
  <si>
    <t>Budynek</t>
  </si>
  <si>
    <t xml:space="preserve">pomieszczenia nie  spełniają wymagań w zakresie wysokości </t>
  </si>
  <si>
    <t>Tak</t>
  </si>
  <si>
    <t>Niskie</t>
  </si>
  <si>
    <t>nie dotyczy</t>
  </si>
  <si>
    <t>B</t>
  </si>
  <si>
    <t>poziom podłogi w  pomieszczeniach przeznaczonych na pobyt ludzi nie znajdują się, co najmniej 30cm powyżej terenu urządzonego przy budynku</t>
  </si>
  <si>
    <t>sufity, ściany, podłogi, posadzki w złym stanie technicznym  stwarzające zargożenie zdrowotne, w tym również z pkt. widzenia warunków higienicznych</t>
  </si>
  <si>
    <t>wyposażenie techniczne budynku</t>
  </si>
  <si>
    <t>brak bieżącej zminej wody</t>
  </si>
  <si>
    <t xml:space="preserve"> brak bieżącej ciepłej wody</t>
  </si>
  <si>
    <t>grzejniki centralnego ogrzewania niezabezpieczone przed bezpośrednim kontaktem z elementem grzejnym</t>
  </si>
  <si>
    <t>Mikroklimat pomieszczeń</t>
  </si>
  <si>
    <t>w pomieszczeniach nie jest zapewniona wentylacja grawitacyjna lub mechaniczna</t>
  </si>
  <si>
    <t xml:space="preserve"> brak wentylacji mechanicznej w ustępach ogólnodostępnych z ilością kabin większą niż jedna lub nie posiadających okien</t>
  </si>
  <si>
    <t>P</t>
  </si>
  <si>
    <t>co najmniej 50% powierzchni okien nie  ma konstrukcji umożliwiającej otwieranie (wymaganie nie dotyczy pomieszczeń w których zapewniono wentylację mechaniczną lub klimatyzację)</t>
  </si>
  <si>
    <t>N</t>
  </si>
  <si>
    <t>nieprawidłowe oświetlenie</t>
  </si>
  <si>
    <t xml:space="preserve">Pomieszczenia sanitarne: </t>
  </si>
  <si>
    <t>niezachowane standardy dostępności do urzadzeń higieniczno-sanitarnych</t>
  </si>
  <si>
    <t>ściany niezmywalne i nieodporne na działanie wilgoci</t>
  </si>
  <si>
    <t>posadzki niezmywalne, nasiąkliwe i śliskie</t>
  </si>
  <si>
    <t xml:space="preserve">pralnia </t>
  </si>
  <si>
    <t>podłoga nietrwała, niegładka, niezmywalna, nasiąkliwa, nieodporna na działanie środków dezynfekujących, o właściwościach przeciwpoślizgowych</t>
  </si>
  <si>
    <t>system pierwszej pomocy</t>
  </si>
  <si>
    <t xml:space="preserve">w placówce brak jest  odpowiednio wyposażone apteczki (wyposażone przynajmniej w podstawowe środki opatrunkowe) oraz instrukcji udzielania pierwszej pomocy </t>
  </si>
  <si>
    <t>Teren placówki</t>
  </si>
  <si>
    <t>nawierzchnia dróg, przejść i boisk równa i utwardzona</t>
  </si>
  <si>
    <t>ponowne stwierdzenie nieprawidłowości w placówce, sytuacja majątkowa osoby karanej, skala/obszar występowania nieprawidłowości</t>
  </si>
  <si>
    <t>brak zabezpieczenia piaskownicy przed zanieczyszczeniami</t>
  </si>
  <si>
    <t>Gromadzenie odpadów stałych:</t>
  </si>
  <si>
    <t xml:space="preserve">miejsce gromadzenia odpadów nie jest oddalone co najmniej 10 m od okien i drzwi budynku oraz co najmniej 3 m od granicy z sąsiednią działką </t>
  </si>
  <si>
    <t>miejsce i w/w urządzenia w złym stanie sanitarno-higienicznym i technicznym powodujące zagrożenie zdrowotne i/lub higieniczn</t>
  </si>
  <si>
    <t>Średnie</t>
  </si>
  <si>
    <t>zakres naruszenia</t>
  </si>
  <si>
    <t>Sytuacja materialna osoby karanej</t>
  </si>
  <si>
    <t>Palenie tytoni</t>
  </si>
  <si>
    <t>zakaz palenia wyrobów tytoniowych nie jest przestrzegany przez personel</t>
  </si>
  <si>
    <t>brak oznaczeń słownych i graficznych informujących o zakazie palenia wyrobów tytoniowych</t>
  </si>
  <si>
    <t>Stan sanitarno-higieniczny otoczenia oraz pomieszczeń:</t>
  </si>
  <si>
    <t>otoczenie oraz wszystkie pomieszczenia placówki nie są utrzymane w czystości i porządku powodując zagrożenie zdrowotne i/lub higieniczne</t>
  </si>
  <si>
    <t>dokumentacja do celów sanitarno-epidemiologicznych</t>
  </si>
  <si>
    <t>brak dokumentacji do celów sanitarno-epidemiologicznych personelu</t>
  </si>
  <si>
    <t xml:space="preserve">aktualnie brak, rozporzadzenie Ministra Zdrowia w trakcie uzgodnień </t>
  </si>
  <si>
    <t>Nie</t>
  </si>
  <si>
    <t>Nie dotyczy</t>
  </si>
  <si>
    <t>Zagrożenie</t>
  </si>
  <si>
    <t>Wysokie</t>
  </si>
  <si>
    <t>stwierdzone uchybienie narusza obowiązujące przepisy stanowi poważną nieprawodłowość</t>
  </si>
  <si>
    <t>stwierdzone uchybienia narusza obwowiązujące przepisy stanowi istotną nieprawidłowość</t>
  </si>
  <si>
    <t>stwierdzone uchybienie narusza obowiązujace przepisy brak bezpośredniego zagrożenia</t>
  </si>
  <si>
    <t>Prawdopodobieństwo</t>
  </si>
  <si>
    <t>Duże</t>
  </si>
  <si>
    <t xml:space="preserve">Miejsce, rodzaj, skala nieprawidłowości ma duży i bezpośredni wpływ na bezpieczeństwo konsumenta </t>
  </si>
  <si>
    <t xml:space="preserve">Umiarkowane </t>
  </si>
  <si>
    <t xml:space="preserve">Miejsce, rodzaj, skala nieprawidłowości ma umiarkowany wpływ na bezpieczeństwo konsumenta </t>
  </si>
  <si>
    <t>Małe</t>
  </si>
  <si>
    <t>Mała istotność uchybienia</t>
  </si>
  <si>
    <t>Ocena z uwzględnieniem działań przedsiębiorcy</t>
  </si>
  <si>
    <t>Prawidłowe</t>
  </si>
  <si>
    <t>Podjęte działania adekwatne do zagrożenia</t>
  </si>
  <si>
    <t>Brak</t>
  </si>
  <si>
    <t>Brak działań lub podjęte działania są niewystarczające</t>
  </si>
  <si>
    <t>Negatywane</t>
  </si>
  <si>
    <t>Dotychczasowa ocena wspólpracy podmiotu z PIS negatywna</t>
  </si>
  <si>
    <t>D (Duże)</t>
  </si>
  <si>
    <t>U (umiarkowane)</t>
  </si>
  <si>
    <t>M (Małe)</t>
  </si>
  <si>
    <t>W (wysokie)</t>
  </si>
  <si>
    <t>W/N</t>
  </si>
  <si>
    <r>
      <t>W/Ś</t>
    </r>
    <r>
      <rPr>
        <b/>
        <sz val="10"/>
        <color indexed="9"/>
        <rFont val="Tahoma"/>
        <family val="2"/>
      </rPr>
      <t xml:space="preserve"> </t>
    </r>
  </si>
  <si>
    <t>W/W</t>
  </si>
  <si>
    <t>Ś (średnie)</t>
  </si>
  <si>
    <t>Ś/N</t>
  </si>
  <si>
    <t>Ś/Ś</t>
  </si>
  <si>
    <t>Ś/W</t>
  </si>
  <si>
    <t>N (niskie)</t>
  </si>
  <si>
    <t>N/N</t>
  </si>
  <si>
    <t>N/Ś</t>
  </si>
  <si>
    <t>N/W</t>
  </si>
  <si>
    <t>ponowne stwierdzenie nieprawidłowości</t>
  </si>
  <si>
    <t>sytuacja finansowa osoby ukaranej</t>
  </si>
  <si>
    <t>skala/zasięg występowania nieprawidłowości w placówce</t>
  </si>
  <si>
    <t>sytuacja finansowa osoby ukaranej, skala/zasięg występowania nieprawidłowości w placówce</t>
  </si>
  <si>
    <t>ponowne stwierdzenie nieprawidłowości, sytuacja materialna osoby karanej</t>
  </si>
  <si>
    <t>ponowne stwierdzenie nieprawidłowości, skala/zasięg występowania nieprawidłowości w placówce</t>
  </si>
  <si>
    <t>ponowne stwierdzenie nieprawidłowości, sytuacja finansowa osoby ukaranej, skala/zasięg występowania nieprawidłowości w placówce</t>
  </si>
  <si>
    <t>Sankcje</t>
  </si>
  <si>
    <t>Uwagi (w tym opis podjętych działań innych niż zawarte w tym arkuszu)</t>
  </si>
  <si>
    <t>Czy stwierdzono nieprawidłowość Tak                       Nie                       Nie dotyczy</t>
  </si>
  <si>
    <r>
      <t>Rozporządzenie Ministra Infrastruktury z dnia 12 kwietnia 2002 r. w sprawie warunków technicznych, jakim powinny odpowiadać budynki i ich usytuowanie. (Dz.U.02.75.690 ze zm.)  § 59. 1.</t>
    </r>
    <r>
      <rPr>
        <i/>
        <sz val="12"/>
        <rFont val="Arial"/>
        <family val="2"/>
      </rPr>
      <t xml:space="preserve"> Oświetlenie światłem sztucznym pomieszczenia przeznaczonego na pobyt ludzi powinno odpowiadać potrzebom użytkowym i spełniać wymagania Polskiej Normy dotyczącej oświetlenia wnętrz światłem elektrycznym.</t>
    </r>
  </si>
  <si>
    <r>
      <t>Rozporządzenie Ministra Pracy i Polityki Socjalnej w sprawie oólnych przepisów bezpieczeństwa i higieny pracy ( j. jedn. z 28.08.2003r.) Dz. U. nr 169 poz.1650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§ 44.1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Pracodawca jest obowiązany zapewnić pracownikom sprawnie funkcjonujący system pierwszej pomocy w razie wypadku oraz środki do udzielania pierwszej pomocy. </t>
    </r>
  </si>
  <si>
    <r>
      <t xml:space="preserve">Rozporządzenie Ministra Pracy i Polityki Socjalnej z dnia 26 września 1997 r. w sprawie ogólnych przepisów bezpieczeństwa  i higieny pracy  (Dz.U.03.169.1650 ze zm. ) § 14 </t>
    </r>
    <r>
      <rPr>
        <sz val="12"/>
        <rFont val="Arial"/>
        <family val="2"/>
      </rPr>
      <t>pracodawca   jest obowiązany utrzymać pomieszczenia pracy w czystości i porządku oraz zapewnić ich okresowe remonty i konserwacje w celu zachowania wymagań bezpieczeństwa i higieny pracy</t>
    </r>
    <r>
      <rPr>
        <b/>
        <sz val="12"/>
        <rFont val="Arial"/>
        <family val="2"/>
      </rPr>
      <t xml:space="preserve">
 §16.1</t>
    </r>
    <r>
      <rPr>
        <sz val="12"/>
        <rFont val="Arial"/>
        <family val="2"/>
      </rPr>
      <t xml:space="preserve"> W pomieszczeniach oraz na drogach znajdujących się w obiektach budowlanych podłogi powinny być stabilne, równe, nieśliskie, niepylące i odporne na ścieranie oraz nacisk, a także łatwe do utrzymania w czystości.  </t>
    </r>
    <r>
      <rPr>
        <b/>
        <sz val="12"/>
        <rFont val="Arial"/>
        <family val="2"/>
      </rPr>
      <t xml:space="preserve">           </t>
    </r>
  </si>
  <si>
    <r>
      <t xml:space="preserve">Ustawa z dnia 9 listopada 1995 r. o ochronie zdrowia przed następstwami używania tytoniu i wyrobów tytoniowych. (Dz.U.2015 poz. 298)                                                            art.5.1 </t>
    </r>
    <r>
      <rPr>
        <i/>
        <sz val="12"/>
        <rFont val="Arial"/>
        <family val="2"/>
      </rPr>
      <t xml:space="preserve">Zabrania się palenia wyrobów tytoniowych, z zastrzeżeniem art. 5a: 1) na terenie przedsiębiorstw podmiotów leczniczych i w pomieszczeniach innych obiektów, w których są udzielane świadczenia zdrowotne, 2) na terenie jednostek organizacyjnych systemu oświaty, o których mowa w przepisach o systemie oświaty, oraz jednostek organizacyjnych pomocy społecznej, o których mowa w przepisach o pomocy społecznej,3) na terenie uczelni, 4) w pomieszczeniach zakładów pracy innych niż wymienione w pkt 1 i 2, 5) w pomieszczeniach obiektów kultury i wypoczynku do użytku publicznego,6) w lokalach gastronomiczno-rozrywkowych, 7) w środkach pasażerskiego transportu publicznego oraz w obiektach służących obsłudze podróżnych, 8) na przystankach komunikacji publicznej, 9) w pomieszczeniach obiektów sportowych, 10) w ogólnodostępnych miejscach przeznaczonych do zabaw dzieci, 11) w innych pomieszczeniach dostępnych do użytku publicznego.
</t>
    </r>
  </si>
  <si>
    <r>
      <t xml:space="preserve">Ustawa z dnia 9 listopada 1995 r. o ochronie zdrowia przed następstwami używania tytoniu i wyrobów tytoniowych. (Dz.U.2015 poz. 298)              </t>
    </r>
    <r>
      <rPr>
        <sz val="12"/>
        <rFont val="Arial"/>
        <family val="2"/>
      </rPr>
      <t>art. 5.1a Właściciel lub zarządzający obiektem lub środkiem transportu, w którym obowiązuje zakaz palenia wyrobów tytoniowych, umieści w widocznych miejscach odpowiednie oznaczenia słowne i graficzne informujące o zakazie palenia wyrobów tytoniowych na danym terenie lub środku transportu, zwane dalej „informacją o zakazie palenia tytoniu”.</t>
    </r>
  </si>
  <si>
    <r>
      <t xml:space="preserve">ARKUSZ OCENY RYZYKA - </t>
    </r>
    <r>
      <rPr>
        <b/>
        <sz val="18"/>
        <rFont val="Arial"/>
        <family val="2"/>
      </rPr>
      <t xml:space="preserve">domu dziecka, pogotowia opiekuńczego i innej placówki opiekuńczo-wychowawczej  </t>
    </r>
  </si>
  <si>
    <t>Ocena zagrożenia         Niskie               Średnie          Wysokie</t>
  </si>
  <si>
    <t>Ocena z uwzględnieniem działań podmiotu Działania:            [P]Pozytywna        [B]Brak                   [N]Negatywna</t>
  </si>
  <si>
    <t xml:space="preserve">ARKUSZ OCENY RYZYKA -  placówki opiekuńczo-wychowawczej   lun instytucjonalnej pieczy zastępczej </t>
  </si>
  <si>
    <t xml:space="preserve">brak wyposażenia w środki higieny osobistej  </t>
  </si>
  <si>
    <t xml:space="preserve">pomieszczenia do wypoczynku i nauki </t>
  </si>
  <si>
    <t xml:space="preserve">sprzęt , urządzenia, zabawki nie spełniają wymogów bezpieczeństwa </t>
  </si>
  <si>
    <r>
      <t xml:space="preserve">ROZPORZĄDZENIE MINISTRA PRACY I POLITYKI SPOŁECZNEJ z dnia 22 grudnia 2011 r. w sprawie instytucjonalnej pieczy zastępczej (Dz. U.2011. 292.1720) </t>
    </r>
    <r>
      <rPr>
        <sz val="12"/>
        <rFont val="Arial"/>
        <family val="2"/>
      </rPr>
      <t>§ 18. ust. 1. Dziecku umieszczonemu w placówce opiekuńczo-wychowawczej albo w regionalnej placówce opiekuńczo-terapeutycznej zapewnia się  6) wyposażenie w: c) środki higieny osobistej;</t>
    </r>
  </si>
  <si>
    <r>
      <t xml:space="preserve">ROZPORZĄDZENIE MINISTRA PRACY I POLITYKI SPOŁECZNEJ z dnia 22 grudnia 2011 r. w sprawie instytucjonalnej pieczy zastępczej       (Dz. U.2011. 292.1720) </t>
    </r>
    <r>
      <rPr>
        <sz val="12"/>
        <rFont val="Arial"/>
        <family val="2"/>
      </rPr>
      <t xml:space="preserve">§ 18. </t>
    </r>
    <r>
      <rPr>
        <b/>
        <sz val="12"/>
        <rFont val="Arial"/>
        <family val="2"/>
      </rPr>
      <t xml:space="preserve"> ust. 1</t>
    </r>
    <r>
      <rPr>
        <sz val="12"/>
        <rFont val="Arial"/>
        <family val="2"/>
      </rPr>
      <t xml:space="preserve">. Dziecku umieszczonemu w placówce opiekuńczo-wychowawczej albo w regionalnej placówce opiekuńczo-terapeutycznej zapewnia się   6) b) zabawki odpowiednie do wieku rozwojowego     </t>
    </r>
    <r>
      <rPr>
        <b/>
        <sz val="12"/>
        <rFont val="Arial"/>
        <family val="2"/>
      </rPr>
      <t xml:space="preserve"> ust. 3</t>
    </r>
    <r>
      <rPr>
        <sz val="12"/>
        <rFont val="Arial"/>
        <family val="2"/>
      </rPr>
      <t>. Placówka opiekuńczo-wychowawcza oraz regionalna placówka opiekuńczo-terapeutyczna zapewnia dzieciom:         3) miejsce do nauki</t>
    </r>
  </si>
  <si>
    <r>
      <t>Rozporządzenie Ministra Infrastruktury z dnia 12 kwietnia 2002 r. w sprawie warunków technicznych, jakim powinny odpowiadać budynki i ich usytuowanie. ((Dz.U.2015 poz. 1422.) .) §72</t>
    </r>
    <r>
      <rPr>
        <sz val="12"/>
        <rFont val="Arial"/>
        <family val="2"/>
      </rPr>
      <t xml:space="preserve"> . </t>
    </r>
    <r>
      <rPr>
        <i/>
        <sz val="12"/>
        <rFont val="Arial"/>
        <family val="2"/>
      </rPr>
      <t xml:space="preserve">Wysokość  pomieszczeń przeznaczonych na pobyt ludzi powinna odpowiadać wymaganiom
 Pomieszczenia do pracy, nauki i innych celów, w których nie występują czynniki uciążliwe lub szkodliwe dla zdrowia, przeznaczone na stały lub czasowy pobyt:
a) nie więcej niż  4 osób    to  2,5 m 
b) więcej niż    4 osób to   3,0 m 
</t>
    </r>
  </si>
  <si>
    <r>
      <t>Rozporządzenie Ministra Infrastruktury z dnia 12 kwietnia 2002 r. w sprawie warunków technicznych, jakim powinny odpowiadać budynki i ich usytuowanie. ((Dz.U.2015 poz. 1422.) .) §73 ust 2</t>
    </r>
    <r>
      <rPr>
        <i/>
        <sz val="12"/>
        <rFont val="Arial"/>
        <family val="2"/>
      </rPr>
      <t xml:space="preserve"> W pomieszczeniach przeznaczonych na pobyt ludzi
w budynku zakładu opieki zdrowotnej, opieki spo-
łecznej, oświaty, wychowania i nauki poziom podłogi
powinien znajdowaç się co najmniej 0,3 m powyżej terenu
urządzonego przy budynku.</t>
    </r>
  </si>
  <si>
    <r>
      <rPr>
        <b/>
        <sz val="12"/>
        <rFont val="Arial"/>
        <family val="2"/>
      </rPr>
      <t>Rozporządzenie Ministra Infrastruktury z dnia 12 kwietnia 2002 r. w sprawie warunków technicznych, jakim powinny odpowiadać budynki i ich usytuowanie. ((Dz.U.2015 poz. 1422.) .) §46</t>
    </r>
    <r>
      <rPr>
        <sz val="12"/>
        <rFont val="Arial"/>
        <family val="2"/>
      </rPr>
      <t xml:space="preserve"> Budynek mieszkalny, zamieszkania zbiorowego, opieki zdrowotnej, opieki społecznej i socjalnej, oświaty, nauki, zakładu żywienia, produkcji i handlu żywności, a także inne budynki, jeżeli są wyposażone w wanny, natryski lub umywalki, powinny mieć indywidualną lub centralną instalację ciepłej wody. Warunek doprowadzenia cieplej wody do umywalek nie dotyczy budynków w zabudowie zagrodowej i rekreacji indywidualnej.</t>
    </r>
  </si>
  <si>
    <r>
      <rPr>
        <b/>
        <sz val="12"/>
        <rFont val="Arial"/>
        <family val="2"/>
      </rPr>
      <t>Rozporządzenie Ministra Infrastruktury z dnia 12 kwietnia 2002 r. w sprawie warunków technicznych, jakim powinny odpowiadać budynki i ich usytuowanie. (Dz.U.2015 poz. 1422.) .) §46</t>
    </r>
    <r>
      <rPr>
        <sz val="12"/>
        <rFont val="Arial"/>
        <family val="2"/>
      </rPr>
      <t xml:space="preserve"> Budynek mieszkalny, zamieszkania zbiorowego, opieki zdrowotnej, opieki społecznej i socjalnej, oświaty, nauki, zakładu żywienia, produkcji i handlu żywności, a także inne budynki, jeżeli są wyposażone w wanny, natryski lub umywalki, powinny mieć indywidualną lub centralną instalację ciepłej wody. Warunek doprowadzenia cieplej wody do umywalek nie dotyczy budynków w zabudowie zagrodowej i rekreacji indywidualnej.</t>
    </r>
  </si>
  <si>
    <r>
      <t xml:space="preserve">Rozporządzenie Ministra Infastruktury z dnia 12 kwietnia 2002r w sprawie  warunków technicznych, jakim powinny odpowiadać budynki i ich usytuowanie                     ((Dz.U.2015 poz. 1422.) )    § 302.3 </t>
    </r>
    <r>
      <rPr>
        <i/>
        <sz val="12"/>
        <rFont val="Arial"/>
        <family val="2"/>
      </rPr>
      <t xml:space="preserve">W pomieszczeniach przeznaczonych na zbiorowy pobyt dzieci oraz osób niepełnosprawnych na grzejnikach centralnego ogrzewania należy umieścić osłony, ochraniające od bezpośredniego kontaktu z elementem grzewczym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</t>
    </r>
  </si>
  <si>
    <r>
      <t>Rozporządzenie Ministra Infrastruktury z dnia 12 kwietnia 2002 r. w sprawie warunków technicznych, jakim powinny odpowiadać budynki i ich usytuowanie. ((Dz.U.2015 poz. 1422.) .) 
§147 ust 2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Wentylację mechaniczna lub grawitacyjna należy zapewnić w pomieszczeniach przeznaczonych na pobyt ludzi, w pomieszczeniach bez otwieranych okien, a także w innych pomieszczeniach, w których ze względów zdrowotnych, technologicznych lub bezpieczeństwa konieczne jest zapewnienie wymiany powietrza.
</t>
    </r>
  </si>
  <si>
    <r>
      <t>Rozporządzenie Ministra Infrastruktury z dnia 12 kwietnia 2002 r. w sprawie warunków technicznych, jakim powinny odpowiadać budynki i ich usytuowanie. ((Dz.U.2015 poz. 1422.) .) § 85. 2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W ustępach ogólnodostępnych należy stosować wentylację grawitacyjną lub mechaniczną  pkt 7 w ustępach z oknem i jedną kabiną, a w innych mechaniczną o działaniu ciągłym lub włączania automatycznie.</t>
    </r>
  </si>
  <si>
    <r>
      <t xml:space="preserve">Rozporządzenie Ministra Infrastruktury z dnia 12 kwietnia 2002 r. w sprawie warunków technicznych, jakim powinny odpowiadać budynki i ich usytuowanie. ((Dz.U.2015 poz. 1422.) .) §155.1   </t>
    </r>
    <r>
      <rPr>
        <i/>
        <sz val="12"/>
        <rFont val="Arial"/>
        <family val="2"/>
      </rPr>
      <t>W budynkach mieszkalnych, zamieszkania zbiorowego, oświaty, wychowania, opieki zdrowotnej i opieki społecznej, a także w pomieszczeniach biurowych przeznaczonych na pobyt ludzi, niewyposażonych w wentylację mechaniczną lub klimatyzację, okna, w celu okresowego przewietrzania, powinny mieć konstrukcję umożliwiającą otwieranie co najmniej 50% powierzchni</t>
    </r>
  </si>
  <si>
    <r>
      <t>Rozporządzenie Ministra Infrastruktury z dnia 12 kwietnia 2002 r. w sprawie warunków technicznych, jakim powinny odpowiadać budynki i ich usytuowanie. ((Dz.U.2015 poz. 1422.) .)  § 59. 1.</t>
    </r>
    <r>
      <rPr>
        <i/>
        <sz val="12"/>
        <rFont val="Arial"/>
        <family val="2"/>
      </rPr>
      <t xml:space="preserve"> Oświetlenie światłem sztucznym pomieszczenia przeznaczonego na pobyt ludzi powinno odpowiadać potrzebom użytkowym i spełniać wymagania Polskiej Normy dotyczącej oświetlenia wnętrz światłem elektrycznym.</t>
    </r>
  </si>
  <si>
    <r>
      <t xml:space="preserve">Rozporządzenie Ministra Infrastruktury z dnia 12 kwietnia 2002 r. w sprawie warunków technicznych, jakim powinny odpowiadać budynki i ich usytuowanie.  (Dz.U.2015 poz. 1422.) .) §82.2 </t>
    </r>
    <r>
      <rPr>
        <sz val="12"/>
        <rFont val="Arial"/>
        <family val="2"/>
      </rPr>
      <t xml:space="preserve">W budynku, o którym mowa w ust. 1, bez łazienek i ustępów związanych z pomieszczeniami mieszkalnymi należy przewidzieć na każdej kondygnacji umywalnie i ustępy przeznaczone do wspólnego użytku, wyposażone co najmniej w: 1) 1 miskę ustępową dla 10 kobiet, 2) 1 miskę ustępową i 1 pisuar dla 20 męszczyzn, 3) 1 urządzenie natryskowe dla 15 osób, 4) 1 umywalkę dla 5 osób.                                                                                        </t>
    </r>
    <r>
      <rPr>
        <i/>
        <sz val="12"/>
        <rFont val="Arial"/>
        <family val="2"/>
      </rPr>
      <t xml:space="preserve">ROZPORZĄDZENIE MINISTRA PRACY I POLITYKI SPOŁECZNEJ z dnia 22 grudnia 2011 r. w sprawie instytucjonalnej pieczy zastępczej § 18.ust. 3. Placówka opiekuńczo-wychowawcza oraz regionalna placówka opiekuńczo-terapeutyczna zapewnia dzieciom:2) łazienki z miejscem do prania i suszenia rzeczy osobistych i toalety, w ilości umożliwiającej korzystanie z nich w sposób zapewniający intymność i zgodność z zasadami higieny; </t>
    </r>
  </si>
  <si>
    <r>
      <t xml:space="preserve">Rozporządzenie Ministra Infrastruktury z dnia 12 kwietnia 2002 r. w sprawie warunków technicznych, jakim powinny odpowiadać budynki i ich usytuowanie. ((Dz.U.2015 poz. 1422.) .) § 78. 1. </t>
    </r>
    <r>
      <rPr>
        <i/>
        <sz val="12"/>
        <rFont val="Arial"/>
        <family val="2"/>
      </rPr>
      <t>Ściany pomieszczenia higienicznosanitarnego powinny mieć do wysokości co najmniej 2 m powierzchnie zmywalne i odporne na działanie wilgoci</t>
    </r>
  </si>
  <si>
    <r>
      <t xml:space="preserve">Rozporządzenie Ministra Infrastruktury z dnia 12 kwietnia 2002 r. w sprawie warunków technicznych, jakim powinny odpowiadać budynki i ich usytuowanie. ((Dz.U.2015 poz. 1422.) .) §78.2. </t>
    </r>
    <r>
      <rPr>
        <i/>
        <sz val="12"/>
        <rFont val="Arial"/>
        <family val="2"/>
      </rPr>
      <t>Posadzka pralni, łazienki, umywalni, kabiny natryskowej i ustępu powinna być zmywalna, nienasiąkliwa i nieśliska.</t>
    </r>
  </si>
  <si>
    <r>
      <t>Rozporządzenie Ministra Infrastruktury z dnia 12 kwietnia 2002 r. w sprawie warunków technicznych, jakim powinny odpowiadać budynki i ich usytuowanie. ((Dz.U.2015 poz. 1422.) .§ 16. 1.</t>
    </r>
    <r>
      <rPr>
        <i/>
        <sz val="12"/>
        <rFont val="Arial"/>
        <family val="2"/>
      </rPr>
      <t xml:space="preserve"> Do wejść do budynku mieszkalnego wielorodzinnego, zamieszkania zbiorowego i użyteczności publicznej powinny być doprowadzone od dojść i dojazdów</t>
    </r>
  </si>
  <si>
    <r>
      <t>Rozporządzenie Ministra Infrastruktury z dnia 12 kwietnia 2002 r. w sprawie warunków technicznych, jakim powinny odpowiadać budynki i ich usytuowanie. ((Dz.U.2015 poz. 1422.)  ze zm.§ 23. 1.</t>
    </r>
    <r>
      <rPr>
        <i/>
        <sz val="12"/>
        <rFont val="Arial"/>
        <family val="2"/>
      </rPr>
      <t xml:space="preserve"> Odległość miejsc na pojemniki i kontenery na odpady stałe, o których mowa w powinna wynosić co najmniej 10 m od okien i drzwi do budynków z pomieszczeniami przeznaczonymi na pobyt
ludzi oraz co najmniej 3 m od granicy z sąsiednią działką.
</t>
    </r>
  </si>
  <si>
    <r>
      <rPr>
        <b/>
        <sz val="12"/>
        <rFont val="Arial"/>
        <family val="2"/>
      </rPr>
      <t>Rozporządzenie Ministra Infrastruktury z dnia 12 kwietnia 2002 r. w sprawie warunków technicznych, jakim powinny odpowiadać budynki i ich usytuowanie. ((Dz.U.2015 poz. 1422.) .) §46</t>
    </r>
    <r>
      <rPr>
        <sz val="12"/>
        <rFont val="Arial"/>
        <family val="2"/>
      </rPr>
      <t xml:space="preserve"> Budynek mieszkalny, zamieszkania zbiorowego, opieki zdrowotnej, opieki społecznej i socjalnej,
oświaty, nauki, zakładu żywienia, produkcji i handlu żywności, a także inne budynki, jeżeli są wyposażone w wanny, natryski lub umywalki, powinny mieć indywidualną lub centralną instalację ciepłej wody. Warunek doprowadzenia cieplej wody do umywalek nie dotyczy budynków w zabudowie zagrodowej i rekreacji indywidualnej.</t>
    </r>
  </si>
  <si>
    <r>
      <t xml:space="preserve"> </t>
    </r>
    <r>
      <rPr>
        <b/>
        <i/>
        <sz val="12"/>
        <rFont val="Arial"/>
        <family val="2"/>
      </rPr>
      <t>Ministra Infrastruktury z dnia 12 kwietnia 2002 r. w sprawie warunków technicznych, jakim powinny odpowiadać budynki i ich usytuowanie. ((Dz.U.2015 poz. 1422.) .)</t>
    </r>
    <r>
      <rPr>
        <b/>
        <sz val="12"/>
        <rFont val="Arial"/>
        <family val="2"/>
      </rPr>
      <t xml:space="preserve"> §46 </t>
    </r>
    <r>
      <rPr>
        <i/>
        <sz val="12"/>
        <rFont val="Arial"/>
        <family val="2"/>
      </rPr>
      <t xml:space="preserve">Budynek mieszkalny, zamieszkania zbiorowego, opieki zdrowotnej, opieki społecznej i socjalnej,
oświaty, nauki, zakładu żywienia, produkcji i handlu żywności, a także inne budynki, jeżeli są wyposażone w wanny, natryski lub umywalki, powinny mieć indywidualną lub centralną instalację ciepłej wody. Warunek doprowadzenia cieplej wody do umywalek nie dotyczy budynków w zabudowie zagrodowej i rekreacji indywidualnej.
</t>
    </r>
  </si>
  <si>
    <r>
      <t xml:space="preserve">Rozporządzenie Ministra Infrastruktury z dnia 12 kwietnia 2002 r. w sprawie warunków technicznych, jakim powinny odpowiadać budynki i ich usytuowanie. (Dz.U.2015 poz. 1422.) ) §155.1   </t>
    </r>
    <r>
      <rPr>
        <i/>
        <sz val="12"/>
        <rFont val="Arial"/>
        <family val="2"/>
      </rPr>
      <t>W budynkach mieszkalnych, zamieszkania zbiorowego, oświaty, wychowania, opieki zdrowotnej i opieki społecznej, a także w pomieszczeniach biurowych przeznaczonych na pobyt ludzi, niewyposażonych w wentylację mechaniczną lub klimatyzację, okna, w celu okresowego przewietrzania, powinny mieć konstrukcję umożliwiającą otwieranie co najmniej 50% powierzchni</t>
    </r>
  </si>
  <si>
    <r>
      <t xml:space="preserve">Rozporządzenie Ministra Infrastruktury z dnia 12 kwietnia 2002 r. w sprawie warunków technicznych, jakim powinny odpowiadać budynki i ich usytuowanie.                     ((Dz.U.2015 poz. 1422.) .) 
§84.2 </t>
    </r>
    <r>
      <rPr>
        <i/>
        <sz val="12"/>
        <rFont val="Arial"/>
        <family val="2"/>
      </rPr>
      <t xml:space="preserve">W budynkach, o których mowa w ust. 1, w ustępach ogólnodostępnych powinna przypadać  co najmniej jedna umywalka na 20 osób, co najmniej jedna miska ustępowa i jeden pisuar na 30 mężczyzn oraz jedna miska ustępowa na 20 kobiet, jeżeli przepisy dotyczące bezpieczeństwa i higieny pracy nie stanowią inaczej. W przypadku  gdy w pomieszczeniach przeznaczonych na stały pobyt ludzi liczba osób jest mniejsza niż 10, dopuszcza się umieszczenie wspólnego ustępu dla kobiet i mężczyzn.
</t>
    </r>
  </si>
  <si>
    <r>
      <t xml:space="preserve">Rozporządzenie Ministra Infrastruktury z dnia 12 kwietnia 2002 r. w sprawie warunków technicznych, jakim powinny odpowiadać budynki i ich usytuowanie. (Dz.U.2015 poz. 1422.) .) §78.2. </t>
    </r>
    <r>
      <rPr>
        <i/>
        <sz val="12"/>
        <rFont val="Arial"/>
        <family val="2"/>
      </rPr>
      <t>Posadzka pralni, łazienki, umywalni, kabiny natryskowej i ustępu powinna być zmywalna, nienasiąkliwa i nieśliska.</t>
    </r>
  </si>
  <si>
    <r>
      <t>Rozporządzenie Ministra Infrastruktury z dnia 12 kwietnia 2002 r. w sprawie warunków technicznych, jakim powinny odpowiadać budynki i ich usytuowanie. (Dz.U.2015 poz. 1422.) .§ 16. 1.</t>
    </r>
    <r>
      <rPr>
        <i/>
        <sz val="12"/>
        <rFont val="Arial"/>
        <family val="2"/>
      </rPr>
      <t xml:space="preserve"> Do wejść do budynku mieszkalnego wielorodzinnego, zamieszkania zbiorowego i użyteczności publicznej powinny być doprowadzone od dojść i dojazdów</t>
    </r>
  </si>
  <si>
    <r>
      <t xml:space="preserve">Ustawa z dnia 5 grudnia 2008 r o zapobieganiu oraz zwalczaniu zakażeń i chorób zakaźnych u ludzi   (Dz.U. 2013 poz. 947)                                                                                             art. 22.1 </t>
    </r>
    <r>
      <rPr>
        <i/>
        <sz val="12"/>
        <rFont val="Arial"/>
        <family val="2"/>
      </rPr>
      <t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</t>
    </r>
  </si>
  <si>
    <r>
      <t>Rozporządzenie Ministra Infrastruktury z dnia 12 kwietnia 2002 r. w sprawie warunków technicznych, jakim powinny odpowiadać budynki i ich usytuowanie. ((Dz.U.2015 poz. 1422.) .§ 23. 1.</t>
    </r>
    <r>
      <rPr>
        <i/>
        <sz val="12"/>
        <rFont val="Arial"/>
        <family val="2"/>
      </rPr>
      <t xml:space="preserve"> Odległość miejsc na pojemniki i kontenery na odpady stałe, o których mowa w powinna wynosić co najmniej 10 m od okien i drzwi do budynków z pomieszczeniami przeznaczonymi na pobyt
ludzi oraz co najmniej 3 m od granicy z sąsiednią działką.
</t>
    </r>
  </si>
  <si>
    <r>
      <t xml:space="preserve">Ustawa z dnia 5 grudnia 2008 r.   o zapobieganiu oraz zwalczaniu zakażeń i chorób zakaźnych u ludzi (Dz.U. 2013 poz.947.)                                                                                                                                                                                 art. 22.1 </t>
    </r>
    <r>
      <rPr>
        <i/>
        <sz val="12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2"/>
        <rFont val="Arial"/>
        <family val="2"/>
      </rPr>
      <t xml:space="preserve">Ustawa z dnia 13 września 1996 r. o utrzymaniu czystości i porządku w gminach (Dz.U.2016. poz.250.) 
art.5.1 </t>
    </r>
    <r>
      <rPr>
        <i/>
        <sz val="12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</si>
  <si>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5 grudnia 2008 r.   o zapobieganiu oraz zwalczaniu zakażeń i chorób zakaźnych u ludzi (Dz.U. 2013 poz. 947 ze zm..)                                                                                                                                                                                 art. 22.1 </t>
    </r>
    <r>
      <rPr>
        <i/>
        <sz val="12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2"/>
        <rFont val="Arial"/>
        <family val="2"/>
      </rPr>
      <t xml:space="preserve">Ustawa z dnia 13 września 1996 r. o utrzymaniu czystości i porządku w gminach (Dz.U.2016 poz.250.) 
art.5.1 </t>
    </r>
    <r>
      <rPr>
        <i/>
        <sz val="12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</si>
  <si>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5 grudnia 2008 r.   o zapobieganiu oraz zwalczaniu zakażeń i chorób zakaźnych u ludzi (Dz.U. 2013 poz. 947 ze zm..)                                                                                                                                                                                 art. 22.1 </t>
    </r>
    <r>
      <rPr>
        <i/>
        <sz val="12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2"/>
        <rFont val="Arial"/>
        <family val="2"/>
      </rPr>
      <t xml:space="preserve">Ustawa z dnia 13 września 1996 r. o utrzymaniu czystości i porządku w gminach (Dz.U.2016.250.) 
art.5.1 </t>
    </r>
    <r>
      <rPr>
        <i/>
        <sz val="12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</si>
  <si>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5 grudnia 2008 r.   o zapobieganiu oraz zwalczaniu zakażeń i chorób zakaźnych u ludzi (Dz.U. 2013 poz.947.)                                                                                                                                                                                 art. 22.1 </t>
    </r>
    <r>
      <rPr>
        <i/>
        <sz val="12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2"/>
        <rFont val="Arial"/>
        <family val="2"/>
      </rPr>
      <t xml:space="preserve">Ustawa z dnia 13 września 1996 r. o utrzymani2016.25013.1399.) 
art.5.1 </t>
    </r>
    <r>
      <rPr>
        <i/>
        <sz val="12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</si>
  <si>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5 grudnia 2008 r o zapobieganiu oraz zwalczaniu zakażeń i chorób zakaźnych u ludzi   (Dz.U. 2013.947)                                                                                             art. 22.1 </t>
    </r>
    <r>
      <rPr>
        <i/>
        <sz val="12"/>
        <rFont val="Arial"/>
        <family val="2"/>
      </rPr>
      <t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</si>
</sst>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4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12" xfId="0" applyFont="1" applyBorder="1" applyAlignment="1">
      <alignment horizontal="center" wrapText="1"/>
    </xf>
    <xf numFmtId="0" fontId="30" fillId="17" borderId="12" xfId="0" applyFont="1" applyFill="1" applyBorder="1" applyAlignment="1">
      <alignment horizontal="center" wrapText="1"/>
    </xf>
    <xf numFmtId="0" fontId="30" fillId="11" borderId="12" xfId="0" applyFont="1" applyFill="1" applyBorder="1" applyAlignment="1">
      <alignment horizontal="center" wrapText="1"/>
    </xf>
    <xf numFmtId="0" fontId="30" fillId="25" borderId="12" xfId="0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left" vertical="center" wrapText="1"/>
    </xf>
    <xf numFmtId="0" fontId="23" fillId="27" borderId="0" xfId="0" applyFont="1" applyFill="1" applyBorder="1" applyAlignment="1">
      <alignment horizontal="left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23" fillId="27" borderId="0" xfId="0" applyFont="1" applyFill="1" applyAlignment="1">
      <alignment horizontal="right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2" fillId="28" borderId="13" xfId="0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top" wrapText="1"/>
    </xf>
    <xf numFmtId="0" fontId="23" fillId="28" borderId="0" xfId="0" applyFont="1" applyFill="1" applyAlignment="1">
      <alignment horizontal="center" vertical="center" wrapText="1"/>
    </xf>
    <xf numFmtId="0" fontId="23" fillId="27" borderId="0" xfId="0" applyFont="1" applyFill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left" vertical="center" wrapText="1"/>
    </xf>
    <xf numFmtId="0" fontId="22" fillId="28" borderId="17" xfId="0" applyFont="1" applyFill="1" applyBorder="1" applyAlignment="1">
      <alignment horizontal="center" vertical="top" wrapText="1"/>
    </xf>
    <xf numFmtId="0" fontId="22" fillId="28" borderId="16" xfId="0" applyFont="1" applyFill="1" applyBorder="1" applyAlignment="1">
      <alignment horizontal="center" vertical="center" wrapText="1"/>
    </xf>
    <xf numFmtId="0" fontId="22" fillId="28" borderId="10" xfId="0" applyNumberFormat="1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3" fillId="26" borderId="0" xfId="0" applyFont="1" applyFill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0" fontId="23" fillId="26" borderId="0" xfId="0" applyFont="1" applyFill="1" applyAlignment="1">
      <alignment horizontal="left" vertical="center" wrapText="1"/>
    </xf>
    <xf numFmtId="0" fontId="32" fillId="26" borderId="18" xfId="0" applyFont="1" applyFill="1" applyBorder="1" applyAlignment="1">
      <alignment horizontal="center" vertical="center" wrapText="1"/>
    </xf>
    <xf numFmtId="0" fontId="32" fillId="26" borderId="18" xfId="0" applyFont="1" applyFill="1" applyBorder="1" applyAlignment="1">
      <alignment horizontal="left" vertical="center" wrapText="1"/>
    </xf>
    <xf numFmtId="0" fontId="23" fillId="28" borderId="17" xfId="0" applyFont="1" applyFill="1" applyBorder="1" applyAlignment="1">
      <alignment horizontal="left" vertical="center" wrapText="1"/>
    </xf>
    <xf numFmtId="0" fontId="23" fillId="28" borderId="19" xfId="0" applyFont="1" applyFill="1" applyBorder="1" applyAlignment="1">
      <alignment horizontal="center" vertical="center" wrapText="1"/>
    </xf>
    <xf numFmtId="0" fontId="23" fillId="28" borderId="17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left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 applyProtection="1">
      <alignment horizontal="center" vertical="center" wrapText="1"/>
      <protection/>
    </xf>
    <xf numFmtId="0" fontId="23" fillId="26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 applyProtection="1">
      <alignment horizontal="center" vertical="center" wrapText="1"/>
      <protection/>
    </xf>
    <xf numFmtId="0" fontId="33" fillId="26" borderId="14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horizontal="center" vertical="top" wrapText="1"/>
    </xf>
    <xf numFmtId="0" fontId="23" fillId="28" borderId="14" xfId="0" applyFont="1" applyFill="1" applyBorder="1" applyAlignment="1">
      <alignment horizontal="left" vertical="center" wrapText="1"/>
    </xf>
    <xf numFmtId="0" fontId="22" fillId="28" borderId="14" xfId="0" applyFont="1" applyFill="1" applyBorder="1" applyAlignment="1">
      <alignment horizontal="center" vertical="top" wrapText="1"/>
    </xf>
    <xf numFmtId="0" fontId="22" fillId="28" borderId="14" xfId="0" applyNumberFormat="1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vertical="center" wrapText="1"/>
    </xf>
    <xf numFmtId="0" fontId="32" fillId="27" borderId="14" xfId="0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1" fillId="29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36" fillId="28" borderId="14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top" textRotation="90" wrapText="1"/>
    </xf>
    <xf numFmtId="0" fontId="28" fillId="24" borderId="22" xfId="0" applyFont="1" applyFill="1" applyBorder="1" applyAlignment="1">
      <alignment horizontal="center" wrapText="1"/>
    </xf>
    <xf numFmtId="0" fontId="30" fillId="24" borderId="22" xfId="0" applyFont="1" applyFill="1" applyBorder="1" applyAlignment="1">
      <alignment horizontal="center" vertical="center" textRotation="90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32" fillId="29" borderId="18" xfId="0" applyFont="1" applyFill="1" applyBorder="1" applyAlignment="1">
      <alignment horizontal="center" vertical="center" wrapText="1"/>
    </xf>
    <xf numFmtId="0" fontId="22" fillId="28" borderId="13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9"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G109"/>
  <sheetViews>
    <sheetView tabSelected="1" view="pageBreakPreview" zoomScale="60" zoomScaleNormal="50" zoomScalePageLayoutView="0" workbookViewId="0" topLeftCell="C17">
      <selection activeCell="I24" sqref="I24"/>
    </sheetView>
  </sheetViews>
  <sheetFormatPr defaultColWidth="9.140625" defaultRowHeight="12.75"/>
  <cols>
    <col min="1" max="1" width="4.421875" style="1" customWidth="1"/>
    <col min="2" max="2" width="27.28125" style="2" customWidth="1"/>
    <col min="3" max="3" width="43.28125" style="3" customWidth="1"/>
    <col min="4" max="4" width="21.140625" style="4" customWidth="1"/>
    <col min="5" max="5" width="31.7109375" style="5" customWidth="1"/>
    <col min="6" max="6" width="17.28125" style="4" customWidth="1"/>
    <col min="7" max="7" width="25.8515625" style="6" customWidth="1"/>
    <col min="8" max="8" width="83.8515625" style="7" customWidth="1"/>
    <col min="9" max="9" width="29.7109375" style="6" customWidth="1"/>
    <col min="10" max="10" width="28.57421875" style="6" customWidth="1"/>
    <col min="11" max="11" width="29.7109375" style="6" customWidth="1"/>
    <col min="12" max="12" width="20.140625" style="6" customWidth="1"/>
    <col min="13" max="13" width="31.140625" style="5" customWidth="1"/>
    <col min="14" max="14" width="24.7109375" style="6" customWidth="1"/>
    <col min="15" max="15" width="0" style="6" hidden="1" customWidth="1"/>
    <col min="16" max="16" width="13.7109375" style="6" customWidth="1"/>
    <col min="17" max="17" width="26.140625" style="5" customWidth="1"/>
    <col min="18" max="21" width="9.140625" style="6" customWidth="1"/>
    <col min="22" max="22" width="59.421875" style="6" customWidth="1"/>
    <col min="23" max="23" width="9.140625" style="6" customWidth="1"/>
    <col min="24" max="24" width="12.00390625" style="6" customWidth="1"/>
    <col min="25" max="31" width="9.140625" style="6" customWidth="1"/>
    <col min="32" max="32" width="54.7109375" style="6" customWidth="1"/>
    <col min="33" max="34" width="9.140625" style="6" customWidth="1"/>
    <col min="35" max="35" width="17.00390625" style="6" customWidth="1"/>
    <col min="36" max="16384" width="9.140625" style="6" customWidth="1"/>
  </cols>
  <sheetData>
    <row r="1" spans="1:17" s="5" customFormat="1" ht="88.5" customHeight="1" thickTop="1">
      <c r="A1" s="10"/>
      <c r="B1" s="92" t="s">
        <v>108</v>
      </c>
      <c r="C1" s="92"/>
      <c r="D1" s="92"/>
      <c r="E1" s="92"/>
      <c r="F1" s="93"/>
      <c r="G1" s="93"/>
      <c r="H1" s="93"/>
      <c r="I1" s="66"/>
      <c r="J1" s="66"/>
      <c r="K1" s="66"/>
      <c r="L1" s="66"/>
      <c r="M1" s="66"/>
      <c r="N1" s="66"/>
      <c r="O1" s="66"/>
      <c r="P1" s="66"/>
      <c r="Q1" s="66"/>
    </row>
    <row r="2" spans="2:111" s="82" customFormat="1" ht="141.75" customHeight="1">
      <c r="B2" s="31" t="s">
        <v>0</v>
      </c>
      <c r="C2" s="31" t="s">
        <v>1</v>
      </c>
      <c r="D2" s="32" t="s">
        <v>102</v>
      </c>
      <c r="E2" s="31" t="s">
        <v>2</v>
      </c>
      <c r="F2" s="83" t="s">
        <v>109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110</v>
      </c>
      <c r="O2" s="84"/>
      <c r="P2" s="84" t="s">
        <v>10</v>
      </c>
      <c r="Q2" s="31" t="s">
        <v>11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</row>
    <row r="3" spans="1:17" ht="170.25" customHeight="1">
      <c r="A3" s="15"/>
      <c r="B3" s="90" t="s">
        <v>12</v>
      </c>
      <c r="C3" s="70" t="s">
        <v>13</v>
      </c>
      <c r="D3" s="71" t="s">
        <v>14</v>
      </c>
      <c r="E3" s="70"/>
      <c r="F3" s="70" t="s">
        <v>15</v>
      </c>
      <c r="G3" s="70" t="str">
        <f aca="true" t="shared" si="0" ref="G3:G16">IF(F3="wysokie","decyzja administracyjna, decyzja ustalajaca opłatę",IF(F3="Średnie","zalecenia pokontrolne, decyzja ustalająca opłatę","brak działań"))</f>
        <v>brak działań</v>
      </c>
      <c r="H3" s="71" t="s">
        <v>117</v>
      </c>
      <c r="I3" s="70" t="s">
        <v>16</v>
      </c>
      <c r="J3" s="70" t="s">
        <v>16</v>
      </c>
      <c r="K3" s="70" t="s">
        <v>16</v>
      </c>
      <c r="L3" s="70" t="s">
        <v>16</v>
      </c>
      <c r="M3" s="70"/>
      <c r="N3" s="71" t="s">
        <v>17</v>
      </c>
      <c r="O3" s="71" t="str">
        <f aca="true" t="shared" si="1" ref="O3:O25">F3&amp;N3</f>
        <v>NiskieB</v>
      </c>
      <c r="P3" s="72" t="str">
        <f aca="true" t="shared" si="2" ref="P3:P25">IF(OR(O3="WysokieN",O3="WysokieB",O3="ŚrednieN"),"Wysokie",IF(OR(O3="WysokieP",O3="NiskieN",O3="ŚrednieB"),"Średnie","Niskie"))</f>
        <v>Niskie</v>
      </c>
      <c r="Q3" s="72" t="str">
        <f aca="true" t="shared" si="3" ref="Q3:Q20">IF(AND(D3="Tak",P3="Wysokie"),"decyzja administracyjna, decyzja ustalajaca opłatę",IF(AND(D3="Tak",P3="Średnie"),"zalecenia pokontrolne; decyzja ustalająca opłatę",IF(AND(D3="Tak",P3="Niskie"),"decyzja ustalająca opłatę","brak działań")))</f>
        <v>decyzja ustalająca opłatę</v>
      </c>
    </row>
    <row r="4" spans="1:17" ht="126" customHeight="1">
      <c r="A4" s="15"/>
      <c r="B4" s="90"/>
      <c r="C4" s="70" t="s">
        <v>18</v>
      </c>
      <c r="D4" s="71" t="s">
        <v>14</v>
      </c>
      <c r="E4" s="70"/>
      <c r="F4" s="70" t="s">
        <v>15</v>
      </c>
      <c r="G4" s="70" t="str">
        <f t="shared" si="0"/>
        <v>brak działań</v>
      </c>
      <c r="H4" s="71" t="s">
        <v>118</v>
      </c>
      <c r="I4" s="70" t="s">
        <v>16</v>
      </c>
      <c r="J4" s="70" t="s">
        <v>16</v>
      </c>
      <c r="K4" s="70" t="s">
        <v>16</v>
      </c>
      <c r="L4" s="70" t="s">
        <v>16</v>
      </c>
      <c r="M4" s="70"/>
      <c r="N4" s="71" t="s">
        <v>17</v>
      </c>
      <c r="O4" s="71" t="str">
        <f t="shared" si="1"/>
        <v>NiskieB</v>
      </c>
      <c r="P4" s="72" t="str">
        <f t="shared" si="2"/>
        <v>Niskie</v>
      </c>
      <c r="Q4" s="72" t="str">
        <f t="shared" si="3"/>
        <v>decyzja ustalająca opłatę</v>
      </c>
    </row>
    <row r="5" spans="1:17" ht="87" customHeight="1">
      <c r="A5" s="15"/>
      <c r="B5" s="90"/>
      <c r="C5" s="70" t="s">
        <v>19</v>
      </c>
      <c r="D5" s="71" t="s">
        <v>14</v>
      </c>
      <c r="E5" s="70"/>
      <c r="F5" s="70" t="s">
        <v>15</v>
      </c>
      <c r="G5" s="70" t="str">
        <f t="shared" si="0"/>
        <v>brak działań</v>
      </c>
      <c r="H5" s="71" t="s">
        <v>105</v>
      </c>
      <c r="I5" s="70" t="s">
        <v>16</v>
      </c>
      <c r="J5" s="70" t="s">
        <v>16</v>
      </c>
      <c r="K5" s="70" t="s">
        <v>16</v>
      </c>
      <c r="L5" s="70" t="s">
        <v>16</v>
      </c>
      <c r="M5" s="70"/>
      <c r="N5" s="71" t="s">
        <v>17</v>
      </c>
      <c r="O5" s="71" t="str">
        <f t="shared" si="1"/>
        <v>NiskieB</v>
      </c>
      <c r="P5" s="72" t="str">
        <f t="shared" si="2"/>
        <v>Niskie</v>
      </c>
      <c r="Q5" s="72" t="str">
        <f t="shared" si="3"/>
        <v>decyzja ustalająca opłatę</v>
      </c>
    </row>
    <row r="6" spans="1:17" ht="108" customHeight="1">
      <c r="A6" s="15"/>
      <c r="B6" s="91" t="s">
        <v>20</v>
      </c>
      <c r="C6" s="73" t="s">
        <v>21</v>
      </c>
      <c r="D6" s="74" t="s">
        <v>14</v>
      </c>
      <c r="E6" s="73"/>
      <c r="F6" s="73" t="s">
        <v>15</v>
      </c>
      <c r="G6" s="73" t="str">
        <f t="shared" si="0"/>
        <v>brak działań</v>
      </c>
      <c r="H6" s="73" t="s">
        <v>131</v>
      </c>
      <c r="I6" s="73" t="s">
        <v>16</v>
      </c>
      <c r="J6" s="73" t="s">
        <v>16</v>
      </c>
      <c r="K6" s="73" t="s">
        <v>16</v>
      </c>
      <c r="L6" s="73" t="s">
        <v>16</v>
      </c>
      <c r="M6" s="73"/>
      <c r="N6" s="74" t="s">
        <v>17</v>
      </c>
      <c r="O6" s="74" t="str">
        <f t="shared" si="1"/>
        <v>NiskieB</v>
      </c>
      <c r="P6" s="75" t="str">
        <f t="shared" si="2"/>
        <v>Niskie</v>
      </c>
      <c r="Q6" s="75" t="str">
        <f t="shared" si="3"/>
        <v>decyzja ustalająca opłatę</v>
      </c>
    </row>
    <row r="7" spans="1:17" ht="137.25" customHeight="1">
      <c r="A7" s="15"/>
      <c r="B7" s="91"/>
      <c r="C7" s="73" t="s">
        <v>22</v>
      </c>
      <c r="D7" s="74" t="s">
        <v>14</v>
      </c>
      <c r="E7" s="73"/>
      <c r="F7" s="73" t="s">
        <v>15</v>
      </c>
      <c r="G7" s="73" t="str">
        <f t="shared" si="0"/>
        <v>brak działań</v>
      </c>
      <c r="H7" s="76" t="s">
        <v>132</v>
      </c>
      <c r="I7" s="73" t="s">
        <v>16</v>
      </c>
      <c r="J7" s="73" t="s">
        <v>16</v>
      </c>
      <c r="K7" s="73" t="s">
        <v>16</v>
      </c>
      <c r="L7" s="73" t="s">
        <v>16</v>
      </c>
      <c r="M7" s="73"/>
      <c r="N7" s="74" t="s">
        <v>17</v>
      </c>
      <c r="O7" s="74" t="str">
        <f t="shared" si="1"/>
        <v>NiskieB</v>
      </c>
      <c r="P7" s="75" t="str">
        <f t="shared" si="2"/>
        <v>Niskie</v>
      </c>
      <c r="Q7" s="75" t="str">
        <f t="shared" si="3"/>
        <v>decyzja ustalająca opłatę</v>
      </c>
    </row>
    <row r="8" spans="1:17" ht="137.25" customHeight="1">
      <c r="A8" s="15"/>
      <c r="B8" s="91"/>
      <c r="C8" s="77" t="s">
        <v>23</v>
      </c>
      <c r="D8" s="74" t="s">
        <v>14</v>
      </c>
      <c r="E8" s="73"/>
      <c r="F8" s="73" t="s">
        <v>15</v>
      </c>
      <c r="G8" s="73" t="str">
        <f t="shared" si="0"/>
        <v>brak działań</v>
      </c>
      <c r="H8" s="78" t="s">
        <v>121</v>
      </c>
      <c r="I8" s="73" t="s">
        <v>16</v>
      </c>
      <c r="J8" s="73" t="s">
        <v>16</v>
      </c>
      <c r="K8" s="73" t="s">
        <v>16</v>
      </c>
      <c r="L8" s="73" t="s">
        <v>16</v>
      </c>
      <c r="M8" s="73"/>
      <c r="N8" s="74" t="s">
        <v>17</v>
      </c>
      <c r="O8" s="74" t="str">
        <f t="shared" si="1"/>
        <v>NiskieB</v>
      </c>
      <c r="P8" s="75" t="str">
        <f t="shared" si="2"/>
        <v>Niskie</v>
      </c>
      <c r="Q8" s="75" t="str">
        <f t="shared" si="3"/>
        <v>decyzja ustalająca opłatę</v>
      </c>
    </row>
    <row r="9" spans="1:17" ht="195" customHeight="1">
      <c r="A9" s="15"/>
      <c r="B9" s="94" t="s">
        <v>24</v>
      </c>
      <c r="C9" s="70" t="s">
        <v>25</v>
      </c>
      <c r="D9" s="71" t="s">
        <v>14</v>
      </c>
      <c r="E9" s="70"/>
      <c r="F9" s="70" t="s">
        <v>15</v>
      </c>
      <c r="G9" s="70" t="str">
        <f t="shared" si="0"/>
        <v>brak działań</v>
      </c>
      <c r="H9" s="71" t="s">
        <v>122</v>
      </c>
      <c r="I9" s="70" t="s">
        <v>16</v>
      </c>
      <c r="J9" s="70" t="s">
        <v>16</v>
      </c>
      <c r="K9" s="70" t="s">
        <v>16</v>
      </c>
      <c r="L9" s="70" t="s">
        <v>16</v>
      </c>
      <c r="M9" s="70"/>
      <c r="N9" s="71" t="s">
        <v>17</v>
      </c>
      <c r="O9" s="71" t="str">
        <f t="shared" si="1"/>
        <v>NiskieB</v>
      </c>
      <c r="P9" s="72" t="str">
        <f t="shared" si="2"/>
        <v>Niskie</v>
      </c>
      <c r="Q9" s="72" t="str">
        <f t="shared" si="3"/>
        <v>decyzja ustalająca opłatę</v>
      </c>
    </row>
    <row r="10" spans="2:17" ht="113.25" customHeight="1">
      <c r="B10" s="94"/>
      <c r="C10" s="70" t="s">
        <v>26</v>
      </c>
      <c r="D10" s="71" t="s">
        <v>14</v>
      </c>
      <c r="E10" s="70"/>
      <c r="F10" s="70" t="s">
        <v>15</v>
      </c>
      <c r="G10" s="70" t="str">
        <f t="shared" si="0"/>
        <v>brak działań</v>
      </c>
      <c r="H10" s="71" t="s">
        <v>123</v>
      </c>
      <c r="I10" s="70" t="s">
        <v>16</v>
      </c>
      <c r="J10" s="70" t="s">
        <v>16</v>
      </c>
      <c r="K10" s="70" t="s">
        <v>16</v>
      </c>
      <c r="L10" s="70" t="s">
        <v>16</v>
      </c>
      <c r="M10" s="71"/>
      <c r="N10" s="71" t="s">
        <v>27</v>
      </c>
      <c r="O10" s="71" t="str">
        <f t="shared" si="1"/>
        <v>NiskieP</v>
      </c>
      <c r="P10" s="72" t="str">
        <f t="shared" si="2"/>
        <v>Niskie</v>
      </c>
      <c r="Q10" s="72" t="str">
        <f t="shared" si="3"/>
        <v>decyzja ustalająca opłatę</v>
      </c>
    </row>
    <row r="11" spans="2:17" ht="127.5" customHeight="1">
      <c r="B11" s="94"/>
      <c r="C11" s="70" t="s">
        <v>28</v>
      </c>
      <c r="D11" s="71" t="s">
        <v>14</v>
      </c>
      <c r="E11" s="70"/>
      <c r="F11" s="70" t="s">
        <v>15</v>
      </c>
      <c r="G11" s="70" t="str">
        <f t="shared" si="0"/>
        <v>brak działań</v>
      </c>
      <c r="H11" s="71" t="s">
        <v>133</v>
      </c>
      <c r="I11" s="70" t="s">
        <v>16</v>
      </c>
      <c r="J11" s="70" t="s">
        <v>16</v>
      </c>
      <c r="K11" s="70" t="s">
        <v>16</v>
      </c>
      <c r="L11" s="70" t="s">
        <v>16</v>
      </c>
      <c r="M11" s="71"/>
      <c r="N11" s="71" t="s">
        <v>29</v>
      </c>
      <c r="O11" s="71" t="str">
        <f t="shared" si="1"/>
        <v>NiskieN</v>
      </c>
      <c r="P11" s="72" t="str">
        <f t="shared" si="2"/>
        <v>Średnie</v>
      </c>
      <c r="Q11" s="72" t="str">
        <f t="shared" si="3"/>
        <v>zalecenia pokontrolne; decyzja ustalająca opłatę</v>
      </c>
    </row>
    <row r="12" spans="2:17" ht="100.5" customHeight="1">
      <c r="B12" s="94"/>
      <c r="C12" s="70" t="s">
        <v>30</v>
      </c>
      <c r="D12" s="71" t="s">
        <v>14</v>
      </c>
      <c r="E12" s="70"/>
      <c r="F12" s="70" t="s">
        <v>15</v>
      </c>
      <c r="G12" s="70" t="str">
        <f t="shared" si="0"/>
        <v>brak działań</v>
      </c>
      <c r="H12" s="71" t="s">
        <v>103</v>
      </c>
      <c r="I12" s="70" t="s">
        <v>16</v>
      </c>
      <c r="J12" s="70" t="s">
        <v>16</v>
      </c>
      <c r="K12" s="70" t="s">
        <v>16</v>
      </c>
      <c r="L12" s="70" t="s">
        <v>16</v>
      </c>
      <c r="M12" s="71"/>
      <c r="N12" s="71" t="s">
        <v>29</v>
      </c>
      <c r="O12" s="71" t="str">
        <f t="shared" si="1"/>
        <v>NiskieN</v>
      </c>
      <c r="P12" s="72" t="str">
        <f t="shared" si="2"/>
        <v>Średnie</v>
      </c>
      <c r="Q12" s="72" t="str">
        <f t="shared" si="3"/>
        <v>zalecenia pokontrolne; decyzja ustalająca opłatę</v>
      </c>
    </row>
    <row r="13" spans="2:17" ht="134.25" customHeight="1">
      <c r="B13" s="91" t="s">
        <v>31</v>
      </c>
      <c r="C13" s="73" t="s">
        <v>32</v>
      </c>
      <c r="D13" s="74" t="s">
        <v>14</v>
      </c>
      <c r="E13" s="73"/>
      <c r="F13" s="73" t="s">
        <v>15</v>
      </c>
      <c r="G13" s="73" t="str">
        <f t="shared" si="0"/>
        <v>brak działań</v>
      </c>
      <c r="H13" s="78" t="s">
        <v>134</v>
      </c>
      <c r="I13" s="73" t="s">
        <v>16</v>
      </c>
      <c r="J13" s="73" t="s">
        <v>16</v>
      </c>
      <c r="K13" s="73" t="s">
        <v>16</v>
      </c>
      <c r="L13" s="73" t="s">
        <v>16</v>
      </c>
      <c r="M13" s="74"/>
      <c r="N13" s="74" t="s">
        <v>27</v>
      </c>
      <c r="O13" s="74" t="str">
        <f t="shared" si="1"/>
        <v>NiskieP</v>
      </c>
      <c r="P13" s="75" t="str">
        <f t="shared" si="2"/>
        <v>Niskie</v>
      </c>
      <c r="Q13" s="75" t="str">
        <f t="shared" si="3"/>
        <v>decyzja ustalająca opłatę</v>
      </c>
    </row>
    <row r="14" spans="2:17" ht="134.25" customHeight="1">
      <c r="B14" s="91"/>
      <c r="C14" s="73" t="s">
        <v>33</v>
      </c>
      <c r="D14" s="74" t="s">
        <v>14</v>
      </c>
      <c r="E14" s="73"/>
      <c r="F14" s="73" t="s">
        <v>15</v>
      </c>
      <c r="G14" s="73" t="str">
        <f t="shared" si="0"/>
        <v>brak działań</v>
      </c>
      <c r="H14" s="74" t="s">
        <v>127</v>
      </c>
      <c r="I14" s="73" t="s">
        <v>16</v>
      </c>
      <c r="J14" s="73" t="s">
        <v>16</v>
      </c>
      <c r="K14" s="73" t="s">
        <v>16</v>
      </c>
      <c r="L14" s="73" t="s">
        <v>16</v>
      </c>
      <c r="M14" s="74"/>
      <c r="N14" s="74" t="s">
        <v>17</v>
      </c>
      <c r="O14" s="74" t="str">
        <f t="shared" si="1"/>
        <v>NiskieB</v>
      </c>
      <c r="P14" s="75" t="str">
        <f t="shared" si="2"/>
        <v>Niskie</v>
      </c>
      <c r="Q14" s="75" t="str">
        <f t="shared" si="3"/>
        <v>decyzja ustalająca opłatę</v>
      </c>
    </row>
    <row r="15" spans="2:17" ht="134.25" customHeight="1">
      <c r="B15" s="91"/>
      <c r="C15" s="73" t="s">
        <v>34</v>
      </c>
      <c r="D15" s="74" t="s">
        <v>14</v>
      </c>
      <c r="E15" s="73"/>
      <c r="F15" s="73" t="s">
        <v>15</v>
      </c>
      <c r="G15" s="73" t="str">
        <f t="shared" si="0"/>
        <v>brak działań</v>
      </c>
      <c r="H15" s="74" t="s">
        <v>128</v>
      </c>
      <c r="I15" s="73" t="s">
        <v>16</v>
      </c>
      <c r="J15" s="73" t="s">
        <v>16</v>
      </c>
      <c r="K15" s="73" t="s">
        <v>16</v>
      </c>
      <c r="L15" s="73" t="s">
        <v>16</v>
      </c>
      <c r="M15" s="74"/>
      <c r="N15" s="74" t="s">
        <v>27</v>
      </c>
      <c r="O15" s="74" t="str">
        <f t="shared" si="1"/>
        <v>NiskieP</v>
      </c>
      <c r="P15" s="75" t="str">
        <f t="shared" si="2"/>
        <v>Niskie</v>
      </c>
      <c r="Q15" s="75" t="str">
        <f t="shared" si="3"/>
        <v>decyzja ustalająca opłatę</v>
      </c>
    </row>
    <row r="16" spans="2:17" ht="99.75" customHeight="1">
      <c r="B16" s="71" t="s">
        <v>35</v>
      </c>
      <c r="C16" s="70" t="s">
        <v>36</v>
      </c>
      <c r="D16" s="71" t="s">
        <v>14</v>
      </c>
      <c r="E16" s="70"/>
      <c r="F16" s="70" t="s">
        <v>15</v>
      </c>
      <c r="G16" s="70" t="str">
        <f t="shared" si="0"/>
        <v>brak działań</v>
      </c>
      <c r="H16" s="71" t="s">
        <v>135</v>
      </c>
      <c r="I16" s="70" t="s">
        <v>16</v>
      </c>
      <c r="J16" s="70" t="s">
        <v>16</v>
      </c>
      <c r="K16" s="70" t="s">
        <v>16</v>
      </c>
      <c r="L16" s="70" t="s">
        <v>16</v>
      </c>
      <c r="M16" s="71"/>
      <c r="N16" s="71" t="s">
        <v>29</v>
      </c>
      <c r="O16" s="71" t="str">
        <f t="shared" si="1"/>
        <v>NiskieN</v>
      </c>
      <c r="P16" s="72" t="str">
        <f t="shared" si="2"/>
        <v>Średnie</v>
      </c>
      <c r="Q16" s="72" t="str">
        <f t="shared" si="3"/>
        <v>zalecenia pokontrolne; decyzja ustalająca opłatę</v>
      </c>
    </row>
    <row r="17" spans="1:17" ht="136.5" customHeight="1">
      <c r="A17" s="11"/>
      <c r="B17" s="74" t="s">
        <v>37</v>
      </c>
      <c r="C17" s="73" t="s">
        <v>38</v>
      </c>
      <c r="D17" s="74" t="s">
        <v>14</v>
      </c>
      <c r="E17" s="73"/>
      <c r="F17" s="73" t="s">
        <v>15</v>
      </c>
      <c r="G17" s="73" t="str">
        <f>IF(F17="wysokie","decyzja administracyjna, decyzja ustalajaca opłatę",IF(F17="Średnie","wystąpienie do organu prowadzącego,zalecenia pokontrolne; decyzja ustalająca opłatę","brak działań"))</f>
        <v>brak działań</v>
      </c>
      <c r="H17" s="74" t="s">
        <v>104</v>
      </c>
      <c r="I17" s="73" t="s">
        <v>16</v>
      </c>
      <c r="J17" s="73" t="s">
        <v>16</v>
      </c>
      <c r="K17" s="73" t="s">
        <v>16</v>
      </c>
      <c r="L17" s="73" t="s">
        <v>16</v>
      </c>
      <c r="M17" s="74"/>
      <c r="N17" s="74" t="s">
        <v>17</v>
      </c>
      <c r="O17" s="74" t="str">
        <f t="shared" si="1"/>
        <v>NiskieB</v>
      </c>
      <c r="P17" s="75" t="str">
        <f t="shared" si="2"/>
        <v>Niskie</v>
      </c>
      <c r="Q17" s="75" t="str">
        <f t="shared" si="3"/>
        <v>decyzja ustalająca opłatę</v>
      </c>
    </row>
    <row r="18" spans="1:32" ht="92.25" customHeight="1">
      <c r="A18" s="11"/>
      <c r="B18" s="90" t="s">
        <v>39</v>
      </c>
      <c r="C18" s="70" t="s">
        <v>40</v>
      </c>
      <c r="D18" s="71" t="s">
        <v>14</v>
      </c>
      <c r="E18" s="70"/>
      <c r="F18" s="70" t="s">
        <v>15</v>
      </c>
      <c r="G18" s="70" t="str">
        <f>IF(F18="wysokie","decyzja administracyjna, decyzja ustalajaca opłatę",IF(F18="Średnie","wystąpienie do organu prowadzącego,zalecenia pokontrolne; decyzja ustalająca opłatę","brak działań"))</f>
        <v>brak działań</v>
      </c>
      <c r="H18" s="71" t="s">
        <v>136</v>
      </c>
      <c r="I18" s="70" t="s">
        <v>16</v>
      </c>
      <c r="J18" s="70" t="s">
        <v>16</v>
      </c>
      <c r="K18" s="70" t="s">
        <v>16</v>
      </c>
      <c r="L18" s="70" t="s">
        <v>16</v>
      </c>
      <c r="M18" s="71"/>
      <c r="N18" s="71" t="s">
        <v>17</v>
      </c>
      <c r="O18" s="71" t="str">
        <f t="shared" si="1"/>
        <v>NiskieB</v>
      </c>
      <c r="P18" s="72" t="str">
        <f t="shared" si="2"/>
        <v>Niskie</v>
      </c>
      <c r="Q18" s="72" t="str">
        <f t="shared" si="3"/>
        <v>decyzja ustalająca opłatę</v>
      </c>
      <c r="AF18" s="16" t="s">
        <v>41</v>
      </c>
    </row>
    <row r="19" spans="1:32" ht="129" customHeight="1">
      <c r="A19" s="11"/>
      <c r="B19" s="90"/>
      <c r="C19" s="79" t="s">
        <v>42</v>
      </c>
      <c r="D19" s="71" t="s">
        <v>14</v>
      </c>
      <c r="E19" s="70"/>
      <c r="F19" s="70" t="s">
        <v>15</v>
      </c>
      <c r="G19" s="70" t="str">
        <f>IF(F19="wysokie","decyzja administracyjna, decyzja ustalajaca opłatę",IF(F19="Średnie","wystąpienie do organu prowadzącego,zalecenia pokontrolne; decyzja ustalająca opłatę","brak działań"))</f>
        <v>brak działań</v>
      </c>
      <c r="H19" s="80" t="s">
        <v>137</v>
      </c>
      <c r="I19" s="70" t="s">
        <v>16</v>
      </c>
      <c r="J19" s="70" t="s">
        <v>16</v>
      </c>
      <c r="K19" s="70" t="s">
        <v>16</v>
      </c>
      <c r="L19" s="70" t="s">
        <v>16</v>
      </c>
      <c r="M19" s="71"/>
      <c r="N19" s="71" t="s">
        <v>17</v>
      </c>
      <c r="O19" s="71" t="str">
        <f t="shared" si="1"/>
        <v>NiskieB</v>
      </c>
      <c r="P19" s="72" t="str">
        <f t="shared" si="2"/>
        <v>Niskie</v>
      </c>
      <c r="Q19" s="72" t="str">
        <f t="shared" si="3"/>
        <v>decyzja ustalająca opłatę</v>
      </c>
      <c r="AF19" s="16" t="s">
        <v>41</v>
      </c>
    </row>
    <row r="20" spans="1:32" ht="116.25" customHeight="1">
      <c r="A20" s="11"/>
      <c r="B20" s="91" t="s">
        <v>43</v>
      </c>
      <c r="C20" s="73" t="s">
        <v>44</v>
      </c>
      <c r="D20" s="74" t="s">
        <v>14</v>
      </c>
      <c r="E20" s="73"/>
      <c r="F20" s="73" t="s">
        <v>15</v>
      </c>
      <c r="G20" s="73" t="str">
        <f>IF(F20="wysokie","decyzja administracyjna, decyzja ustalajaca opłatę",IF(F20="Średnie","wystąpienie do organu prowadzącego,zalecenia pokontrolne; decyzja ustalająca opłatę","brak działań"))</f>
        <v>brak działań</v>
      </c>
      <c r="H20" s="74" t="s">
        <v>138</v>
      </c>
      <c r="I20" s="73" t="s">
        <v>16</v>
      </c>
      <c r="J20" s="73" t="s">
        <v>16</v>
      </c>
      <c r="K20" s="73" t="s">
        <v>16</v>
      </c>
      <c r="L20" s="73" t="s">
        <v>16</v>
      </c>
      <c r="M20" s="74"/>
      <c r="N20" s="74" t="s">
        <v>17</v>
      </c>
      <c r="O20" s="74" t="str">
        <f t="shared" si="1"/>
        <v>NiskieB</v>
      </c>
      <c r="P20" s="75" t="str">
        <f t="shared" si="2"/>
        <v>Niskie</v>
      </c>
      <c r="Q20" s="75" t="str">
        <f t="shared" si="3"/>
        <v>decyzja ustalająca opłatę</v>
      </c>
      <c r="AF20" s="16"/>
    </row>
    <row r="21" spans="1:32" ht="409.5" customHeight="1">
      <c r="A21" s="11"/>
      <c r="B21" s="91"/>
      <c r="C21" s="73" t="s">
        <v>45</v>
      </c>
      <c r="D21" s="74" t="s">
        <v>14</v>
      </c>
      <c r="E21" s="73"/>
      <c r="F21" s="73" t="s">
        <v>46</v>
      </c>
      <c r="G21" s="73" t="str">
        <f>IF(F21="wysokie","decyzja administracyjna, mandat karny, decyzja ustalajaca opłatę",IF(F21="Średnie","zalecenia pokontrolne, mandat karny, decyzja ustalająca opłatę","brak działań"))</f>
        <v>zalecenia pokontrolne, mandat karny, decyzja ustalająca opłatę</v>
      </c>
      <c r="H21" s="74" t="s">
        <v>139</v>
      </c>
      <c r="I21" s="73">
        <v>100</v>
      </c>
      <c r="J21" s="73" t="s">
        <v>47</v>
      </c>
      <c r="K21" s="73" t="s">
        <v>48</v>
      </c>
      <c r="L21" s="74"/>
      <c r="M21" s="74"/>
      <c r="N21" s="74" t="s">
        <v>17</v>
      </c>
      <c r="O21" s="74" t="str">
        <f t="shared" si="1"/>
        <v>ŚrednieB</v>
      </c>
      <c r="P21" s="75" t="str">
        <f t="shared" si="2"/>
        <v>Średnie</v>
      </c>
      <c r="Q21" s="75" t="str">
        <f>IF(AND(D21="Tak",P21="Wysokie"),"decyzja administracyjna, mandat karny, decyzja ustalajaca opłatę",IF(AND(D21="Tak",P21="Średnie"),"zalecenia pokontrolne; mandat karny,decyzja ustalająca opłatę",IF(AND(D21="Tak",P21="Niskie"),"decyzja ustalająca opłatę","brak działań")))</f>
        <v>zalecenia pokontrolne; mandat karny,decyzja ustalająca opłatę</v>
      </c>
      <c r="AF21" s="16" t="s">
        <v>41</v>
      </c>
    </row>
    <row r="22" spans="1:32" ht="151.5" customHeight="1">
      <c r="A22" s="11"/>
      <c r="B22" s="90" t="s">
        <v>49</v>
      </c>
      <c r="C22" s="70" t="s">
        <v>50</v>
      </c>
      <c r="D22" s="71" t="s">
        <v>14</v>
      </c>
      <c r="E22" s="70"/>
      <c r="F22" s="70" t="s">
        <v>15</v>
      </c>
      <c r="G22" s="70" t="str">
        <f>IF(F22="wysokie","decyzja administracyjna, mandat karny, decyzja ustalajaca opłatę",IF(F22="Średnie","zalecenia pokontrolne, mandat karny, decyzja ustalająca opłatę","brak działań"))</f>
        <v>brak działań</v>
      </c>
      <c r="H22" s="71" t="s">
        <v>106</v>
      </c>
      <c r="I22" s="71">
        <v>100</v>
      </c>
      <c r="J22" s="70" t="s">
        <v>47</v>
      </c>
      <c r="K22" s="70" t="s">
        <v>48</v>
      </c>
      <c r="L22" s="71"/>
      <c r="M22" s="71"/>
      <c r="N22" s="71" t="s">
        <v>29</v>
      </c>
      <c r="O22" s="71" t="str">
        <f t="shared" si="1"/>
        <v>NiskieN</v>
      </c>
      <c r="P22" s="72" t="str">
        <f t="shared" si="2"/>
        <v>Średnie</v>
      </c>
      <c r="Q22" s="72" t="str">
        <f>IF(AND(D22="Tak",P22="Wysokie"),"decyzja administracyjna, mandat karny, decyzja ustalajaca opłatę",IF(AND(D22="Tak",P22="Średnie"),"zalecenia pokontrolne; mandat karny, decyzja ustalająca opłatę",IF(AND(D22="Tak",P22="Niskie"),"decyzja ustalająca opłatę, mandat karny","brak działań")))</f>
        <v>zalecenia pokontrolne; mandat karny, decyzja ustalająca opłatę</v>
      </c>
      <c r="AF22" s="16"/>
    </row>
    <row r="23" spans="1:32" ht="153" customHeight="1">
      <c r="A23" s="11"/>
      <c r="B23" s="90"/>
      <c r="C23" s="70" t="s">
        <v>51</v>
      </c>
      <c r="D23" s="71" t="s">
        <v>14</v>
      </c>
      <c r="E23" s="70"/>
      <c r="F23" s="70" t="s">
        <v>15</v>
      </c>
      <c r="G23" s="70" t="str">
        <f>IF(F23="wysokie","decyzja administracyjna, mandat karny, decyzja ustalajaca opłatę",IF(F23="Średnie","zalecenia pokontrolne, mandat karny, decyzja ustalająca opłatę","brak działań"))</f>
        <v>brak działań</v>
      </c>
      <c r="H23" s="81" t="s">
        <v>107</v>
      </c>
      <c r="I23" s="71">
        <v>100</v>
      </c>
      <c r="J23" s="70" t="s">
        <v>47</v>
      </c>
      <c r="K23" s="70" t="s">
        <v>48</v>
      </c>
      <c r="L23" s="71"/>
      <c r="M23" s="71"/>
      <c r="N23" s="71" t="s">
        <v>17</v>
      </c>
      <c r="O23" s="71" t="str">
        <f t="shared" si="1"/>
        <v>NiskieB</v>
      </c>
      <c r="P23" s="72" t="str">
        <f t="shared" si="2"/>
        <v>Niskie</v>
      </c>
      <c r="Q23" s="72" t="str">
        <f>IF(AND(D23="Tak",P23="Wysokie"),"decyzja administracyjna, mandat karny, decyzja ustalajaca opłatę",IF(AND(D23="Tak",P23="Średnie"),"zalecenia pokontrolne; mandat karny, decyzja ustalająca opłatę",IF(AND(D23="Tak",P23="Niskie"),"decyzja ustalająca opłatę, mandat karny","brak działań")))</f>
        <v>decyzja ustalająca opłatę, mandat karny</v>
      </c>
      <c r="AF23" s="16"/>
    </row>
    <row r="24" spans="1:32" ht="409.5" customHeight="1">
      <c r="A24" s="11"/>
      <c r="B24" s="74" t="s">
        <v>52</v>
      </c>
      <c r="C24" s="73" t="s">
        <v>53</v>
      </c>
      <c r="D24" s="74" t="s">
        <v>14</v>
      </c>
      <c r="E24" s="73"/>
      <c r="F24" s="73" t="s">
        <v>15</v>
      </c>
      <c r="G24" s="73" t="str">
        <f>IF(F24="wysokie","decyzja administracyjna, mandat karny, decyzja ustalajaca opłatę",IF(F24="Średnie","zalecenia pokontrolne, mandat karny, decyzja ustalająca opłatę","brak działań"))</f>
        <v>brak działań</v>
      </c>
      <c r="H24" s="74" t="s">
        <v>140</v>
      </c>
      <c r="I24" s="73">
        <v>100</v>
      </c>
      <c r="J24" s="73" t="s">
        <v>47</v>
      </c>
      <c r="K24" s="73" t="s">
        <v>48</v>
      </c>
      <c r="L24" s="74"/>
      <c r="M24" s="74"/>
      <c r="N24" s="74" t="s">
        <v>27</v>
      </c>
      <c r="O24" s="74" t="str">
        <f t="shared" si="1"/>
        <v>NiskieP</v>
      </c>
      <c r="P24" s="75" t="str">
        <f t="shared" si="2"/>
        <v>Niskie</v>
      </c>
      <c r="Q24" s="75" t="str">
        <f>IF(AND(D24="Tak",P24="Wysokie"),"decyzja administracyjna, decyzja ustalajaca opłatę",IF(AND(D24="Tak",P24="Średnie"),"zalecenia pokontrolne; decyzja ustalająca opłatę",IF(AND(D24="Tak",P24="Niskie"),"decyzja ustalająca opłatę","brak działań")))</f>
        <v>decyzja ustalająca opłatę</v>
      </c>
      <c r="AF24" s="16" t="s">
        <v>41</v>
      </c>
    </row>
    <row r="25" spans="1:17" s="18" customFormat="1" ht="45.75" customHeight="1">
      <c r="A25" s="17"/>
      <c r="B25" s="79" t="s">
        <v>54</v>
      </c>
      <c r="C25" s="70" t="s">
        <v>55</v>
      </c>
      <c r="D25" s="71" t="s">
        <v>14</v>
      </c>
      <c r="E25" s="70"/>
      <c r="F25" s="70" t="s">
        <v>15</v>
      </c>
      <c r="G25" s="70" t="str">
        <f>IF(F25="wysokie","decyzja administracyjna, decyzja ustalajaca opłatę",IF(F25="Średnie","zalecenia pokontrolne, decyzja ustalająca opłatę","brak działań"))</f>
        <v>brak działań</v>
      </c>
      <c r="H25" s="71" t="s">
        <v>56</v>
      </c>
      <c r="I25" s="70" t="s">
        <v>16</v>
      </c>
      <c r="J25" s="70" t="s">
        <v>16</v>
      </c>
      <c r="K25" s="70" t="s">
        <v>16</v>
      </c>
      <c r="L25" s="70" t="s">
        <v>16</v>
      </c>
      <c r="M25" s="71"/>
      <c r="N25" s="71" t="s">
        <v>17</v>
      </c>
      <c r="O25" s="71" t="str">
        <f t="shared" si="1"/>
        <v>NiskieB</v>
      </c>
      <c r="P25" s="72" t="str">
        <f t="shared" si="2"/>
        <v>Niskie</v>
      </c>
      <c r="Q25" s="72" t="str">
        <f>IF(AND(D25="Tak",P25="Wysokie"),"decyzja administracyjna, decyzja ustalajaca opłatę",IF(AND(D25="Tak",P25="Średnie"),"zalecenia pokontrolne; decyzja ustalająca opłatę",IF(AND(D25="Tak",P25="Niskie"),"decyzja ustalająca opłatę","brak działań")))</f>
        <v>decyzja ustalająca opłatę</v>
      </c>
    </row>
    <row r="26" spans="2:13" ht="14.25">
      <c r="B26" s="67"/>
      <c r="C26" s="8"/>
      <c r="D26" s="68"/>
      <c r="E26" s="9"/>
      <c r="F26" s="68"/>
      <c r="G26" s="13"/>
      <c r="H26" s="69"/>
      <c r="I26" s="13"/>
      <c r="J26" s="13"/>
      <c r="K26" s="13"/>
      <c r="L26" s="13"/>
      <c r="M26" s="9"/>
    </row>
    <row r="27" spans="2:13" ht="14.25">
      <c r="B27" s="67"/>
      <c r="C27" s="8"/>
      <c r="D27" s="68"/>
      <c r="E27" s="9"/>
      <c r="F27" s="68"/>
      <c r="G27" s="13"/>
      <c r="H27" s="69"/>
      <c r="I27" s="13"/>
      <c r="J27" s="13"/>
      <c r="K27" s="13"/>
      <c r="L27" s="13"/>
      <c r="M27" s="9"/>
    </row>
    <row r="28" spans="2:13" ht="14.25">
      <c r="B28" s="67"/>
      <c r="C28" s="8"/>
      <c r="D28" s="68"/>
      <c r="E28" s="9"/>
      <c r="F28" s="68"/>
      <c r="G28" s="13"/>
      <c r="H28" s="69"/>
      <c r="I28" s="13"/>
      <c r="J28" s="13"/>
      <c r="K28" s="13"/>
      <c r="L28" s="13"/>
      <c r="M28" s="9"/>
    </row>
    <row r="29" spans="2:13" ht="14.25">
      <c r="B29" s="67"/>
      <c r="C29" s="8"/>
      <c r="D29" s="68"/>
      <c r="E29" s="9"/>
      <c r="F29" s="68"/>
      <c r="G29" s="13"/>
      <c r="H29" s="69"/>
      <c r="I29" s="13"/>
      <c r="J29" s="13"/>
      <c r="K29" s="13"/>
      <c r="L29" s="13"/>
      <c r="M29" s="9"/>
    </row>
    <row r="30" spans="2:13" ht="14.25">
      <c r="B30" s="67"/>
      <c r="C30" s="8"/>
      <c r="D30" s="68"/>
      <c r="E30" s="9"/>
      <c r="F30" s="68"/>
      <c r="G30" s="13"/>
      <c r="H30" s="69"/>
      <c r="I30" s="13"/>
      <c r="J30" s="13"/>
      <c r="K30" s="13"/>
      <c r="L30" s="13"/>
      <c r="M30" s="9"/>
    </row>
    <row r="31" spans="2:13" ht="14.25">
      <c r="B31" s="67"/>
      <c r="C31" s="8"/>
      <c r="D31" s="68"/>
      <c r="E31" s="9"/>
      <c r="F31" s="68"/>
      <c r="G31" s="13"/>
      <c r="H31" s="69"/>
      <c r="I31" s="13"/>
      <c r="J31" s="13"/>
      <c r="K31" s="13"/>
      <c r="L31" s="13"/>
      <c r="M31" s="9"/>
    </row>
    <row r="32" spans="2:13" ht="14.25">
      <c r="B32" s="67"/>
      <c r="C32" s="8"/>
      <c r="D32" s="68"/>
      <c r="E32" s="9"/>
      <c r="F32" s="68"/>
      <c r="G32" s="13"/>
      <c r="H32" s="69"/>
      <c r="I32" s="13"/>
      <c r="J32" s="13"/>
      <c r="K32" s="13"/>
      <c r="L32" s="13"/>
      <c r="M32" s="9"/>
    </row>
    <row r="33" spans="2:13" ht="14.25">
      <c r="B33" s="67"/>
      <c r="C33" s="8"/>
      <c r="D33" s="68"/>
      <c r="E33" s="9"/>
      <c r="F33" s="68"/>
      <c r="G33" s="13"/>
      <c r="H33" s="69"/>
      <c r="I33" s="13"/>
      <c r="J33" s="13"/>
      <c r="K33" s="13"/>
      <c r="L33" s="13"/>
      <c r="M33" s="9"/>
    </row>
    <row r="34" spans="2:13" ht="14.25">
      <c r="B34" s="67"/>
      <c r="C34" s="8"/>
      <c r="D34" s="68"/>
      <c r="E34" s="9"/>
      <c r="F34" s="68"/>
      <c r="G34" s="13"/>
      <c r="H34" s="69"/>
      <c r="I34" s="13"/>
      <c r="J34" s="13"/>
      <c r="K34" s="13"/>
      <c r="L34" s="13"/>
      <c r="M34" s="9"/>
    </row>
    <row r="35" spans="2:13" ht="14.25">
      <c r="B35" s="67"/>
      <c r="C35" s="8"/>
      <c r="D35" s="68"/>
      <c r="E35" s="9"/>
      <c r="F35" s="68"/>
      <c r="G35" s="13"/>
      <c r="H35" s="69"/>
      <c r="I35" s="13"/>
      <c r="J35" s="13"/>
      <c r="K35" s="13"/>
      <c r="L35" s="13"/>
      <c r="M35" s="9"/>
    </row>
    <row r="36" spans="2:13" ht="14.25">
      <c r="B36" s="67"/>
      <c r="C36" s="8"/>
      <c r="D36" s="68"/>
      <c r="E36" s="9"/>
      <c r="F36" s="68"/>
      <c r="G36" s="13"/>
      <c r="H36" s="69"/>
      <c r="I36" s="13"/>
      <c r="J36" s="13"/>
      <c r="K36" s="13"/>
      <c r="L36" s="13"/>
      <c r="M36" s="9"/>
    </row>
    <row r="37" spans="2:13" ht="14.25">
      <c r="B37" s="67"/>
      <c r="C37" s="8"/>
      <c r="D37" s="68"/>
      <c r="E37" s="9"/>
      <c r="F37" s="68"/>
      <c r="G37" s="13"/>
      <c r="H37" s="69"/>
      <c r="I37" s="13"/>
      <c r="J37" s="13"/>
      <c r="K37" s="13"/>
      <c r="L37" s="13"/>
      <c r="M37" s="9"/>
    </row>
    <row r="38" spans="2:13" ht="14.25">
      <c r="B38" s="67"/>
      <c r="C38" s="8"/>
      <c r="D38" s="68"/>
      <c r="E38" s="9"/>
      <c r="F38" s="68"/>
      <c r="G38" s="13"/>
      <c r="H38" s="69"/>
      <c r="I38" s="13"/>
      <c r="J38" s="13"/>
      <c r="K38" s="13"/>
      <c r="L38" s="13"/>
      <c r="M38" s="9"/>
    </row>
    <row r="39" spans="2:13" ht="14.25">
      <c r="B39" s="67"/>
      <c r="C39" s="8"/>
      <c r="D39" s="68"/>
      <c r="E39" s="9"/>
      <c r="F39" s="68"/>
      <c r="G39" s="13"/>
      <c r="H39" s="69"/>
      <c r="I39" s="13"/>
      <c r="J39" s="13"/>
      <c r="K39" s="13"/>
      <c r="L39" s="13"/>
      <c r="M39" s="9"/>
    </row>
    <row r="40" spans="2:13" ht="14.25">
      <c r="B40" s="67"/>
      <c r="C40" s="8"/>
      <c r="D40" s="68"/>
      <c r="E40" s="9"/>
      <c r="F40" s="68"/>
      <c r="G40" s="13"/>
      <c r="H40" s="69"/>
      <c r="I40" s="13"/>
      <c r="J40" s="13"/>
      <c r="K40" s="13"/>
      <c r="L40" s="13"/>
      <c r="M40" s="9"/>
    </row>
    <row r="41" spans="2:13" ht="14.25">
      <c r="B41" s="67"/>
      <c r="C41" s="8"/>
      <c r="D41" s="68"/>
      <c r="E41" s="9"/>
      <c r="F41" s="68"/>
      <c r="G41" s="13"/>
      <c r="H41" s="69"/>
      <c r="I41" s="13"/>
      <c r="J41" s="13"/>
      <c r="K41" s="13"/>
      <c r="L41" s="13"/>
      <c r="M41" s="9"/>
    </row>
    <row r="42" spans="2:13" ht="14.25">
      <c r="B42" s="67"/>
      <c r="C42" s="8"/>
      <c r="D42" s="68"/>
      <c r="E42" s="9"/>
      <c r="F42" s="68"/>
      <c r="G42" s="13"/>
      <c r="H42" s="69"/>
      <c r="I42" s="13"/>
      <c r="J42" s="13"/>
      <c r="K42" s="13"/>
      <c r="L42" s="13"/>
      <c r="M42" s="9"/>
    </row>
    <row r="43" spans="2:13" ht="14.25">
      <c r="B43" s="67"/>
      <c r="C43" s="8"/>
      <c r="D43" s="68"/>
      <c r="E43" s="9"/>
      <c r="F43" s="68"/>
      <c r="G43" s="13"/>
      <c r="H43" s="69"/>
      <c r="I43" s="13"/>
      <c r="J43" s="13"/>
      <c r="K43" s="13"/>
      <c r="L43" s="13"/>
      <c r="M43" s="9"/>
    </row>
    <row r="44" spans="2:13" ht="14.25">
      <c r="B44" s="67"/>
      <c r="C44" s="8"/>
      <c r="D44" s="68"/>
      <c r="E44" s="9"/>
      <c r="F44" s="68"/>
      <c r="G44" s="13"/>
      <c r="H44" s="69"/>
      <c r="I44" s="13"/>
      <c r="J44" s="13"/>
      <c r="K44" s="13"/>
      <c r="L44" s="13"/>
      <c r="M44" s="9"/>
    </row>
    <row r="45" spans="2:13" ht="14.25">
      <c r="B45" s="67"/>
      <c r="C45" s="8"/>
      <c r="D45" s="68"/>
      <c r="E45" s="9"/>
      <c r="F45" s="68"/>
      <c r="G45" s="13"/>
      <c r="H45" s="69"/>
      <c r="I45" s="13"/>
      <c r="J45" s="13"/>
      <c r="K45" s="13"/>
      <c r="L45" s="13"/>
      <c r="M45" s="9"/>
    </row>
    <row r="46" spans="2:13" ht="14.25">
      <c r="B46" s="67"/>
      <c r="C46" s="8"/>
      <c r="D46" s="68"/>
      <c r="E46" s="9"/>
      <c r="F46" s="68"/>
      <c r="G46" s="13"/>
      <c r="H46" s="69"/>
      <c r="I46" s="13"/>
      <c r="J46" s="13"/>
      <c r="K46" s="13"/>
      <c r="L46" s="13"/>
      <c r="M46" s="9"/>
    </row>
    <row r="47" spans="2:13" ht="14.25">
      <c r="B47" s="67"/>
      <c r="C47" s="8"/>
      <c r="D47" s="68"/>
      <c r="E47" s="9"/>
      <c r="F47" s="68"/>
      <c r="G47" s="13"/>
      <c r="H47" s="69"/>
      <c r="I47" s="13"/>
      <c r="J47" s="13"/>
      <c r="K47" s="13"/>
      <c r="L47" s="13"/>
      <c r="M47" s="9"/>
    </row>
    <row r="48" spans="2:13" ht="14.25">
      <c r="B48" s="67"/>
      <c r="C48" s="8"/>
      <c r="D48" s="68"/>
      <c r="E48" s="9"/>
      <c r="F48" s="68"/>
      <c r="G48" s="13"/>
      <c r="H48" s="69"/>
      <c r="I48" s="13"/>
      <c r="J48" s="13"/>
      <c r="K48" s="13"/>
      <c r="L48" s="13"/>
      <c r="M48" s="9"/>
    </row>
    <row r="49" spans="2:13" ht="14.25">
      <c r="B49" s="67"/>
      <c r="C49" s="8"/>
      <c r="D49" s="68"/>
      <c r="E49" s="9"/>
      <c r="F49" s="68"/>
      <c r="G49" s="13"/>
      <c r="H49" s="69"/>
      <c r="I49" s="13"/>
      <c r="J49" s="13"/>
      <c r="K49" s="13"/>
      <c r="L49" s="13"/>
      <c r="M49" s="9"/>
    </row>
    <row r="50" spans="2:13" ht="14.25">
      <c r="B50" s="67"/>
      <c r="C50" s="8"/>
      <c r="D50" s="68"/>
      <c r="E50" s="9"/>
      <c r="F50" s="68"/>
      <c r="G50" s="13"/>
      <c r="H50" s="69"/>
      <c r="I50" s="13"/>
      <c r="J50" s="13"/>
      <c r="K50" s="13"/>
      <c r="L50" s="13"/>
      <c r="M50" s="9"/>
    </row>
    <row r="51" spans="2:13" ht="14.25">
      <c r="B51" s="67"/>
      <c r="C51" s="8"/>
      <c r="D51" s="68"/>
      <c r="E51" s="9"/>
      <c r="F51" s="68"/>
      <c r="G51" s="13"/>
      <c r="H51" s="69"/>
      <c r="I51" s="13"/>
      <c r="J51" s="13"/>
      <c r="K51" s="13"/>
      <c r="L51" s="13"/>
      <c r="M51" s="9"/>
    </row>
    <row r="52" spans="2:13" ht="14.25">
      <c r="B52" s="67"/>
      <c r="C52" s="8"/>
      <c r="D52" s="68"/>
      <c r="E52" s="9"/>
      <c r="F52" s="68"/>
      <c r="G52" s="13"/>
      <c r="H52" s="69"/>
      <c r="I52" s="13"/>
      <c r="J52" s="13"/>
      <c r="K52" s="13"/>
      <c r="L52" s="13"/>
      <c r="M52" s="9"/>
    </row>
    <row r="53" spans="2:13" ht="14.25">
      <c r="B53" s="67"/>
      <c r="C53" s="8"/>
      <c r="D53" s="68"/>
      <c r="E53" s="9"/>
      <c r="F53" s="68"/>
      <c r="G53" s="13"/>
      <c r="H53" s="69"/>
      <c r="I53" s="13"/>
      <c r="J53" s="13"/>
      <c r="K53" s="13"/>
      <c r="L53" s="13"/>
      <c r="M53" s="9"/>
    </row>
    <row r="54" spans="2:13" ht="14.25">
      <c r="B54" s="67"/>
      <c r="C54" s="8"/>
      <c r="D54" s="68"/>
      <c r="E54" s="9"/>
      <c r="F54" s="68"/>
      <c r="G54" s="13"/>
      <c r="H54" s="69"/>
      <c r="I54" s="13"/>
      <c r="J54" s="13"/>
      <c r="K54" s="13"/>
      <c r="L54" s="13"/>
      <c r="M54" s="9"/>
    </row>
    <row r="55" spans="2:13" ht="14.25">
      <c r="B55" s="67"/>
      <c r="C55" s="8"/>
      <c r="D55" s="68"/>
      <c r="E55" s="9"/>
      <c r="F55" s="68"/>
      <c r="G55" s="13"/>
      <c r="H55" s="69"/>
      <c r="I55" s="13"/>
      <c r="J55" s="13"/>
      <c r="K55" s="13"/>
      <c r="L55" s="13"/>
      <c r="M55" s="9"/>
    </row>
    <row r="56" spans="2:13" ht="14.25">
      <c r="B56" s="67"/>
      <c r="C56" s="8"/>
      <c r="D56" s="68"/>
      <c r="E56" s="9"/>
      <c r="F56" s="68"/>
      <c r="G56" s="13"/>
      <c r="H56" s="69"/>
      <c r="I56" s="13"/>
      <c r="J56" s="13"/>
      <c r="K56" s="13"/>
      <c r="L56" s="13"/>
      <c r="M56" s="9"/>
    </row>
    <row r="57" spans="2:13" ht="14.25">
      <c r="B57" s="67"/>
      <c r="C57" s="8"/>
      <c r="D57" s="68"/>
      <c r="E57" s="9"/>
      <c r="F57" s="68"/>
      <c r="G57" s="13"/>
      <c r="H57" s="69"/>
      <c r="I57" s="13"/>
      <c r="J57" s="13"/>
      <c r="K57" s="13"/>
      <c r="L57" s="13"/>
      <c r="M57" s="9"/>
    </row>
    <row r="58" spans="2:13" ht="14.25">
      <c r="B58" s="67"/>
      <c r="C58" s="8"/>
      <c r="D58" s="68"/>
      <c r="E58" s="9"/>
      <c r="F58" s="68"/>
      <c r="G58" s="13"/>
      <c r="H58" s="69"/>
      <c r="I58" s="13"/>
      <c r="J58" s="13"/>
      <c r="K58" s="13"/>
      <c r="L58" s="13"/>
      <c r="M58" s="9"/>
    </row>
    <row r="59" spans="2:13" ht="14.25">
      <c r="B59" s="67"/>
      <c r="C59" s="8"/>
      <c r="D59" s="68"/>
      <c r="E59" s="9"/>
      <c r="F59" s="68"/>
      <c r="G59" s="13"/>
      <c r="H59" s="69"/>
      <c r="I59" s="13"/>
      <c r="J59" s="13"/>
      <c r="K59" s="13"/>
      <c r="L59" s="13"/>
      <c r="M59" s="9"/>
    </row>
    <row r="60" spans="2:13" ht="14.25">
      <c r="B60" s="67"/>
      <c r="C60" s="8"/>
      <c r="D60" s="68"/>
      <c r="E60" s="9"/>
      <c r="F60" s="68"/>
      <c r="G60" s="13"/>
      <c r="H60" s="69"/>
      <c r="I60" s="13"/>
      <c r="J60" s="13"/>
      <c r="K60" s="13"/>
      <c r="L60" s="13"/>
      <c r="M60" s="9"/>
    </row>
    <row r="61" spans="2:13" ht="14.25">
      <c r="B61" s="67"/>
      <c r="C61" s="8"/>
      <c r="D61" s="68"/>
      <c r="E61" s="9"/>
      <c r="F61" s="68"/>
      <c r="G61" s="13"/>
      <c r="H61" s="69"/>
      <c r="I61" s="13"/>
      <c r="J61" s="13"/>
      <c r="K61" s="13"/>
      <c r="L61" s="13"/>
      <c r="M61" s="9"/>
    </row>
    <row r="62" spans="2:13" ht="14.25">
      <c r="B62" s="67"/>
      <c r="C62" s="8"/>
      <c r="D62" s="68"/>
      <c r="E62" s="9"/>
      <c r="F62" s="68"/>
      <c r="G62" s="13"/>
      <c r="H62" s="69"/>
      <c r="I62" s="13"/>
      <c r="J62" s="13"/>
      <c r="K62" s="13"/>
      <c r="L62" s="13"/>
      <c r="M62" s="9"/>
    </row>
    <row r="63" spans="2:13" ht="14.25">
      <c r="B63" s="67"/>
      <c r="C63" s="8"/>
      <c r="D63" s="68"/>
      <c r="E63" s="9"/>
      <c r="F63" s="68"/>
      <c r="G63" s="13"/>
      <c r="H63" s="69"/>
      <c r="I63" s="13"/>
      <c r="J63" s="13"/>
      <c r="K63" s="13"/>
      <c r="L63" s="13"/>
      <c r="M63" s="9"/>
    </row>
    <row r="64" spans="2:13" ht="14.25">
      <c r="B64" s="67"/>
      <c r="C64" s="8"/>
      <c r="D64" s="68"/>
      <c r="E64" s="9"/>
      <c r="F64" s="68"/>
      <c r="G64" s="13"/>
      <c r="H64" s="69"/>
      <c r="I64" s="13"/>
      <c r="J64" s="13"/>
      <c r="K64" s="13"/>
      <c r="L64" s="13"/>
      <c r="M64" s="9"/>
    </row>
    <row r="65" spans="2:13" ht="14.25">
      <c r="B65" s="67"/>
      <c r="C65" s="8"/>
      <c r="D65" s="68"/>
      <c r="E65" s="9"/>
      <c r="F65" s="68"/>
      <c r="G65" s="13"/>
      <c r="H65" s="69"/>
      <c r="I65" s="13"/>
      <c r="J65" s="13"/>
      <c r="K65" s="13"/>
      <c r="L65" s="13"/>
      <c r="M65" s="9"/>
    </row>
    <row r="66" spans="2:13" ht="14.25">
      <c r="B66" s="67"/>
      <c r="C66" s="8"/>
      <c r="D66" s="68"/>
      <c r="E66" s="9"/>
      <c r="F66" s="68"/>
      <c r="G66" s="13"/>
      <c r="H66" s="69"/>
      <c r="I66" s="13"/>
      <c r="J66" s="13"/>
      <c r="K66" s="13"/>
      <c r="L66" s="13"/>
      <c r="M66" s="9"/>
    </row>
    <row r="67" spans="2:13" ht="14.25">
      <c r="B67" s="67"/>
      <c r="C67" s="8"/>
      <c r="D67" s="68"/>
      <c r="E67" s="9"/>
      <c r="F67" s="68"/>
      <c r="G67" s="13"/>
      <c r="H67" s="69"/>
      <c r="I67" s="13"/>
      <c r="J67" s="13"/>
      <c r="K67" s="13"/>
      <c r="L67" s="13"/>
      <c r="M67" s="9"/>
    </row>
    <row r="68" spans="2:13" ht="14.25">
      <c r="B68" s="67"/>
      <c r="C68" s="8"/>
      <c r="D68" s="68"/>
      <c r="E68" s="9"/>
      <c r="F68" s="68"/>
      <c r="G68" s="13"/>
      <c r="H68" s="69"/>
      <c r="I68" s="13"/>
      <c r="J68" s="13"/>
      <c r="K68" s="13"/>
      <c r="L68" s="13"/>
      <c r="M68" s="9"/>
    </row>
    <row r="69" spans="2:13" ht="14.25">
      <c r="B69" s="67"/>
      <c r="C69" s="8"/>
      <c r="D69" s="68"/>
      <c r="E69" s="9"/>
      <c r="F69" s="68"/>
      <c r="G69" s="13"/>
      <c r="H69" s="69"/>
      <c r="I69" s="13"/>
      <c r="J69" s="13"/>
      <c r="K69" s="13"/>
      <c r="L69" s="13"/>
      <c r="M69" s="9"/>
    </row>
    <row r="70" spans="2:13" ht="14.25">
      <c r="B70" s="67"/>
      <c r="C70" s="8"/>
      <c r="D70" s="68"/>
      <c r="E70" s="9"/>
      <c r="F70" s="68"/>
      <c r="G70" s="13"/>
      <c r="H70" s="69"/>
      <c r="I70" s="13"/>
      <c r="J70" s="13"/>
      <c r="K70" s="13"/>
      <c r="L70" s="13"/>
      <c r="M70" s="9"/>
    </row>
    <row r="71" spans="2:13" ht="14.25">
      <c r="B71" s="67"/>
      <c r="C71" s="8"/>
      <c r="D71" s="68"/>
      <c r="E71" s="9"/>
      <c r="F71" s="68"/>
      <c r="G71" s="13"/>
      <c r="H71" s="69"/>
      <c r="I71" s="13"/>
      <c r="J71" s="13"/>
      <c r="K71" s="13"/>
      <c r="L71" s="13"/>
      <c r="M71" s="9"/>
    </row>
    <row r="72" spans="2:13" ht="14.25">
      <c r="B72" s="67"/>
      <c r="C72" s="8"/>
      <c r="D72" s="68"/>
      <c r="E72" s="9"/>
      <c r="F72" s="68"/>
      <c r="G72" s="13"/>
      <c r="H72" s="69"/>
      <c r="I72" s="13"/>
      <c r="J72" s="13"/>
      <c r="K72" s="13"/>
      <c r="L72" s="13"/>
      <c r="M72" s="9"/>
    </row>
    <row r="73" spans="2:13" ht="14.25">
      <c r="B73" s="67"/>
      <c r="C73" s="8"/>
      <c r="D73" s="68"/>
      <c r="E73" s="9"/>
      <c r="F73" s="68"/>
      <c r="G73" s="13"/>
      <c r="H73" s="69"/>
      <c r="I73" s="13"/>
      <c r="J73" s="13"/>
      <c r="K73" s="13"/>
      <c r="L73" s="13"/>
      <c r="M73" s="9"/>
    </row>
    <row r="74" spans="2:13" ht="14.25">
      <c r="B74" s="67"/>
      <c r="C74" s="8"/>
      <c r="D74" s="68"/>
      <c r="E74" s="9"/>
      <c r="F74" s="68"/>
      <c r="G74" s="13"/>
      <c r="H74" s="69"/>
      <c r="I74" s="13"/>
      <c r="J74" s="13"/>
      <c r="K74" s="13"/>
      <c r="L74" s="13"/>
      <c r="M74" s="9"/>
    </row>
    <row r="75" spans="2:13" ht="14.25">
      <c r="B75" s="67"/>
      <c r="C75" s="8"/>
      <c r="D75" s="68"/>
      <c r="E75" s="9"/>
      <c r="F75" s="68"/>
      <c r="G75" s="13"/>
      <c r="H75" s="69"/>
      <c r="I75" s="13"/>
      <c r="J75" s="13"/>
      <c r="K75" s="13"/>
      <c r="L75" s="13"/>
      <c r="M75" s="9"/>
    </row>
    <row r="76" spans="2:13" ht="14.25">
      <c r="B76" s="67"/>
      <c r="C76" s="8"/>
      <c r="D76" s="68"/>
      <c r="E76" s="9"/>
      <c r="F76" s="68"/>
      <c r="G76" s="13"/>
      <c r="H76" s="69"/>
      <c r="I76" s="13"/>
      <c r="J76" s="13"/>
      <c r="K76" s="13"/>
      <c r="L76" s="13"/>
      <c r="M76" s="9"/>
    </row>
    <row r="77" spans="2:13" ht="14.25">
      <c r="B77" s="67"/>
      <c r="C77" s="8"/>
      <c r="D77" s="68"/>
      <c r="E77" s="9"/>
      <c r="F77" s="68"/>
      <c r="G77" s="13"/>
      <c r="H77" s="69"/>
      <c r="I77" s="13"/>
      <c r="J77" s="13"/>
      <c r="K77" s="13"/>
      <c r="L77" s="13"/>
      <c r="M77" s="9"/>
    </row>
    <row r="78" spans="2:13" ht="14.25">
      <c r="B78" s="67"/>
      <c r="C78" s="8"/>
      <c r="D78" s="68"/>
      <c r="E78" s="9"/>
      <c r="F78" s="68"/>
      <c r="G78" s="13"/>
      <c r="H78" s="69"/>
      <c r="I78" s="13"/>
      <c r="J78" s="13"/>
      <c r="K78" s="13"/>
      <c r="L78" s="13"/>
      <c r="M78" s="9"/>
    </row>
    <row r="79" spans="2:13" ht="14.25">
      <c r="B79" s="67"/>
      <c r="C79" s="8"/>
      <c r="D79" s="68"/>
      <c r="E79" s="9"/>
      <c r="F79" s="68"/>
      <c r="G79" s="13"/>
      <c r="H79" s="69"/>
      <c r="I79" s="13"/>
      <c r="J79" s="13"/>
      <c r="K79" s="13"/>
      <c r="L79" s="13"/>
      <c r="M79" s="9"/>
    </row>
    <row r="80" spans="2:13" ht="14.25">
      <c r="B80" s="67"/>
      <c r="C80" s="8"/>
      <c r="D80" s="68"/>
      <c r="E80" s="9"/>
      <c r="F80" s="68"/>
      <c r="G80" s="13"/>
      <c r="H80" s="69"/>
      <c r="I80" s="13"/>
      <c r="J80" s="13"/>
      <c r="K80" s="13"/>
      <c r="L80" s="13"/>
      <c r="M80" s="9"/>
    </row>
    <row r="81" spans="2:13" ht="14.25">
      <c r="B81" s="67"/>
      <c r="C81" s="8"/>
      <c r="D81" s="68"/>
      <c r="E81" s="9"/>
      <c r="F81" s="68"/>
      <c r="G81" s="13"/>
      <c r="H81" s="69"/>
      <c r="I81" s="13"/>
      <c r="J81" s="13"/>
      <c r="K81" s="13"/>
      <c r="L81" s="13"/>
      <c r="M81" s="9"/>
    </row>
    <row r="82" spans="2:13" ht="14.25">
      <c r="B82" s="67"/>
      <c r="C82" s="8"/>
      <c r="D82" s="68"/>
      <c r="E82" s="9"/>
      <c r="F82" s="68"/>
      <c r="G82" s="13"/>
      <c r="H82" s="69"/>
      <c r="I82" s="13"/>
      <c r="J82" s="13"/>
      <c r="K82" s="13"/>
      <c r="L82" s="13"/>
      <c r="M82" s="9"/>
    </row>
    <row r="83" spans="2:13" ht="14.25">
      <c r="B83" s="67"/>
      <c r="C83" s="8"/>
      <c r="D83" s="68"/>
      <c r="E83" s="9"/>
      <c r="F83" s="68"/>
      <c r="G83" s="13"/>
      <c r="H83" s="69"/>
      <c r="I83" s="13"/>
      <c r="J83" s="13"/>
      <c r="K83" s="13"/>
      <c r="L83" s="13"/>
      <c r="M83" s="9"/>
    </row>
    <row r="84" spans="2:13" ht="14.25">
      <c r="B84" s="67"/>
      <c r="C84" s="8"/>
      <c r="D84" s="68"/>
      <c r="E84" s="9"/>
      <c r="F84" s="68"/>
      <c r="G84" s="13"/>
      <c r="H84" s="69"/>
      <c r="I84" s="13"/>
      <c r="J84" s="13"/>
      <c r="K84" s="13"/>
      <c r="L84" s="13"/>
      <c r="M84" s="9"/>
    </row>
    <row r="85" spans="2:13" ht="14.25">
      <c r="B85" s="67"/>
      <c r="C85" s="8"/>
      <c r="D85" s="68"/>
      <c r="E85" s="9"/>
      <c r="F85" s="68"/>
      <c r="G85" s="13"/>
      <c r="H85" s="69"/>
      <c r="I85" s="13"/>
      <c r="J85" s="13"/>
      <c r="K85" s="13"/>
      <c r="L85" s="13"/>
      <c r="M85" s="9"/>
    </row>
    <row r="86" spans="2:13" ht="14.25">
      <c r="B86" s="67"/>
      <c r="C86" s="8"/>
      <c r="D86" s="68"/>
      <c r="E86" s="9"/>
      <c r="F86" s="68"/>
      <c r="G86" s="13"/>
      <c r="H86" s="69"/>
      <c r="I86" s="13"/>
      <c r="J86" s="13"/>
      <c r="K86" s="13"/>
      <c r="L86" s="13"/>
      <c r="M86" s="9"/>
    </row>
    <row r="87" spans="2:13" ht="14.25">
      <c r="B87" s="67"/>
      <c r="C87" s="8"/>
      <c r="D87" s="68"/>
      <c r="E87" s="9"/>
      <c r="F87" s="68"/>
      <c r="G87" s="13"/>
      <c r="H87" s="69"/>
      <c r="I87" s="13"/>
      <c r="J87" s="13"/>
      <c r="K87" s="13"/>
      <c r="L87" s="13"/>
      <c r="M87" s="9"/>
    </row>
    <row r="88" spans="2:13" ht="14.25">
      <c r="B88" s="67"/>
      <c r="C88" s="8"/>
      <c r="D88" s="68"/>
      <c r="E88" s="9"/>
      <c r="F88" s="68"/>
      <c r="G88" s="13"/>
      <c r="H88" s="69"/>
      <c r="I88" s="13"/>
      <c r="J88" s="13"/>
      <c r="K88" s="13"/>
      <c r="L88" s="13"/>
      <c r="M88" s="9"/>
    </row>
    <row r="89" spans="2:13" ht="14.25">
      <c r="B89" s="67"/>
      <c r="C89" s="8"/>
      <c r="D89" s="68"/>
      <c r="E89" s="9"/>
      <c r="F89" s="68"/>
      <c r="G89" s="13"/>
      <c r="H89" s="69"/>
      <c r="I89" s="13"/>
      <c r="J89" s="13"/>
      <c r="K89" s="13"/>
      <c r="L89" s="13"/>
      <c r="M89" s="9"/>
    </row>
    <row r="90" spans="2:13" ht="14.25">
      <c r="B90" s="67"/>
      <c r="C90" s="8"/>
      <c r="D90" s="68"/>
      <c r="E90" s="9"/>
      <c r="F90" s="68"/>
      <c r="G90" s="13"/>
      <c r="H90" s="69"/>
      <c r="I90" s="13"/>
      <c r="J90" s="13"/>
      <c r="K90" s="13"/>
      <c r="L90" s="13"/>
      <c r="M90" s="9"/>
    </row>
    <row r="91" spans="2:13" ht="14.25">
      <c r="B91" s="67"/>
      <c r="C91" s="8"/>
      <c r="D91" s="68"/>
      <c r="E91" s="9"/>
      <c r="F91" s="68"/>
      <c r="G91" s="13"/>
      <c r="H91" s="69"/>
      <c r="I91" s="13"/>
      <c r="J91" s="13"/>
      <c r="K91" s="13"/>
      <c r="L91" s="13"/>
      <c r="M91" s="9"/>
    </row>
    <row r="92" spans="2:13" ht="14.25">
      <c r="B92" s="67"/>
      <c r="C92" s="8"/>
      <c r="D92" s="68"/>
      <c r="E92" s="9"/>
      <c r="F92" s="68"/>
      <c r="G92" s="13"/>
      <c r="H92" s="69"/>
      <c r="I92" s="13"/>
      <c r="J92" s="13"/>
      <c r="K92" s="13"/>
      <c r="L92" s="13"/>
      <c r="M92" s="9"/>
    </row>
    <row r="93" spans="2:13" ht="14.25">
      <c r="B93" s="67"/>
      <c r="C93" s="8"/>
      <c r="D93" s="68"/>
      <c r="E93" s="9"/>
      <c r="F93" s="68"/>
      <c r="G93" s="13"/>
      <c r="H93" s="69"/>
      <c r="I93" s="13"/>
      <c r="J93" s="13"/>
      <c r="K93" s="13"/>
      <c r="L93" s="13"/>
      <c r="M93" s="9"/>
    </row>
    <row r="94" spans="2:13" ht="14.25">
      <c r="B94" s="67"/>
      <c r="C94" s="8"/>
      <c r="D94" s="68"/>
      <c r="E94" s="9"/>
      <c r="F94" s="68"/>
      <c r="G94" s="13"/>
      <c r="H94" s="69"/>
      <c r="I94" s="13"/>
      <c r="J94" s="13"/>
      <c r="K94" s="13"/>
      <c r="L94" s="13"/>
      <c r="M94" s="9"/>
    </row>
    <row r="95" spans="2:13" ht="14.25">
      <c r="B95" s="67"/>
      <c r="C95" s="8"/>
      <c r="D95" s="68"/>
      <c r="E95" s="9"/>
      <c r="F95" s="68"/>
      <c r="G95" s="13"/>
      <c r="H95" s="69"/>
      <c r="I95" s="13"/>
      <c r="J95" s="13"/>
      <c r="K95" s="13"/>
      <c r="L95" s="13"/>
      <c r="M95" s="9"/>
    </row>
    <row r="96" spans="2:13" ht="14.25">
      <c r="B96" s="67"/>
      <c r="C96" s="8"/>
      <c r="D96" s="68"/>
      <c r="E96" s="9"/>
      <c r="F96" s="68"/>
      <c r="G96" s="13"/>
      <c r="H96" s="69"/>
      <c r="I96" s="13"/>
      <c r="J96" s="13"/>
      <c r="K96" s="13"/>
      <c r="L96" s="13"/>
      <c r="M96" s="9"/>
    </row>
    <row r="97" spans="2:13" ht="14.25">
      <c r="B97" s="67"/>
      <c r="C97" s="8"/>
      <c r="D97" s="68"/>
      <c r="E97" s="9"/>
      <c r="F97" s="68"/>
      <c r="G97" s="13"/>
      <c r="H97" s="69"/>
      <c r="I97" s="13"/>
      <c r="J97" s="13"/>
      <c r="K97" s="13"/>
      <c r="L97" s="13"/>
      <c r="M97" s="9"/>
    </row>
    <row r="98" spans="2:13" ht="14.25">
      <c r="B98" s="67"/>
      <c r="C98" s="8"/>
      <c r="D98" s="68"/>
      <c r="E98" s="9"/>
      <c r="F98" s="68"/>
      <c r="G98" s="13"/>
      <c r="H98" s="69"/>
      <c r="I98" s="13"/>
      <c r="J98" s="13"/>
      <c r="K98" s="13"/>
      <c r="L98" s="13"/>
      <c r="M98" s="9"/>
    </row>
    <row r="99" spans="2:13" ht="14.25">
      <c r="B99" s="67"/>
      <c r="C99" s="8"/>
      <c r="D99" s="68"/>
      <c r="E99" s="9"/>
      <c r="F99" s="68"/>
      <c r="G99" s="13"/>
      <c r="H99" s="69"/>
      <c r="I99" s="13"/>
      <c r="J99" s="13"/>
      <c r="K99" s="13"/>
      <c r="L99" s="13"/>
      <c r="M99" s="9"/>
    </row>
    <row r="100" spans="2:13" ht="14.25">
      <c r="B100" s="67"/>
      <c r="C100" s="8"/>
      <c r="D100" s="68"/>
      <c r="E100" s="9"/>
      <c r="F100" s="68"/>
      <c r="G100" s="13"/>
      <c r="H100" s="69"/>
      <c r="I100" s="13"/>
      <c r="J100" s="13"/>
      <c r="K100" s="13"/>
      <c r="L100" s="13"/>
      <c r="M100" s="9"/>
    </row>
    <row r="101" spans="2:13" ht="14.25">
      <c r="B101" s="67"/>
      <c r="C101" s="8"/>
      <c r="D101" s="68"/>
      <c r="E101" s="9"/>
      <c r="F101" s="68"/>
      <c r="G101" s="13"/>
      <c r="H101" s="69"/>
      <c r="I101" s="13"/>
      <c r="J101" s="13"/>
      <c r="K101" s="13"/>
      <c r="L101" s="13"/>
      <c r="M101" s="9"/>
    </row>
    <row r="102" spans="2:13" ht="14.25">
      <c r="B102" s="67"/>
      <c r="C102" s="8"/>
      <c r="D102" s="68"/>
      <c r="E102" s="9"/>
      <c r="F102" s="68"/>
      <c r="G102" s="13"/>
      <c r="H102" s="69"/>
      <c r="I102" s="13"/>
      <c r="J102" s="13"/>
      <c r="K102" s="13"/>
      <c r="L102" s="13"/>
      <c r="M102" s="9"/>
    </row>
    <row r="103" spans="2:13" ht="14.25">
      <c r="B103" s="67"/>
      <c r="C103" s="8"/>
      <c r="D103" s="68"/>
      <c r="E103" s="9"/>
      <c r="F103" s="68"/>
      <c r="G103" s="13"/>
      <c r="H103" s="69"/>
      <c r="I103" s="13"/>
      <c r="J103" s="13"/>
      <c r="K103" s="13"/>
      <c r="L103" s="13"/>
      <c r="M103" s="9"/>
    </row>
    <row r="104" spans="2:13" ht="14.25">
      <c r="B104" s="67"/>
      <c r="C104" s="8"/>
      <c r="D104" s="68"/>
      <c r="E104" s="9"/>
      <c r="F104" s="68"/>
      <c r="G104" s="13"/>
      <c r="H104" s="69"/>
      <c r="I104" s="13"/>
      <c r="J104" s="13"/>
      <c r="K104" s="13"/>
      <c r="L104" s="13"/>
      <c r="M104" s="9"/>
    </row>
    <row r="105" spans="2:13" ht="14.25">
      <c r="B105" s="67"/>
      <c r="C105" s="8"/>
      <c r="D105" s="68"/>
      <c r="E105" s="9"/>
      <c r="F105" s="68"/>
      <c r="G105" s="13"/>
      <c r="H105" s="69"/>
      <c r="I105" s="13"/>
      <c r="J105" s="13"/>
      <c r="K105" s="13"/>
      <c r="L105" s="13"/>
      <c r="M105" s="9"/>
    </row>
    <row r="106" spans="2:13" ht="14.25">
      <c r="B106" s="67"/>
      <c r="C106" s="8"/>
      <c r="D106" s="68"/>
      <c r="E106" s="9"/>
      <c r="F106" s="68"/>
      <c r="G106" s="13"/>
      <c r="H106" s="69"/>
      <c r="I106" s="13"/>
      <c r="J106" s="13"/>
      <c r="K106" s="13"/>
      <c r="L106" s="13"/>
      <c r="M106" s="9"/>
    </row>
    <row r="107" spans="2:13" ht="14.25">
      <c r="B107" s="67"/>
      <c r="C107" s="8"/>
      <c r="D107" s="68"/>
      <c r="E107" s="9"/>
      <c r="F107" s="68"/>
      <c r="G107" s="13"/>
      <c r="H107" s="69"/>
      <c r="I107" s="13"/>
      <c r="J107" s="13"/>
      <c r="K107" s="13"/>
      <c r="L107" s="13"/>
      <c r="M107" s="9"/>
    </row>
    <row r="108" spans="2:13" ht="14.25">
      <c r="B108" s="67"/>
      <c r="C108" s="8"/>
      <c r="D108" s="68"/>
      <c r="E108" s="9"/>
      <c r="F108" s="68"/>
      <c r="G108" s="13"/>
      <c r="H108" s="69"/>
      <c r="I108" s="13"/>
      <c r="J108" s="13"/>
      <c r="K108" s="13"/>
      <c r="L108" s="13"/>
      <c r="M108" s="9"/>
    </row>
    <row r="109" spans="2:13" ht="14.25">
      <c r="B109" s="67"/>
      <c r="C109" s="8"/>
      <c r="D109" s="68"/>
      <c r="E109" s="9"/>
      <c r="F109" s="68"/>
      <c r="G109" s="13"/>
      <c r="H109" s="69"/>
      <c r="I109" s="13"/>
      <c r="J109" s="13"/>
      <c r="K109" s="13"/>
      <c r="L109" s="13"/>
      <c r="M109" s="9"/>
    </row>
  </sheetData>
  <sheetProtection selectLockedCells="1" selectUnlockedCells="1"/>
  <autoFilter ref="AF18:AF24"/>
  <mergeCells count="9">
    <mergeCell ref="B18:B19"/>
    <mergeCell ref="B20:B21"/>
    <mergeCell ref="B22:B23"/>
    <mergeCell ref="B1:E1"/>
    <mergeCell ref="F1:H1"/>
    <mergeCell ref="B3:B5"/>
    <mergeCell ref="B6:B8"/>
    <mergeCell ref="B9:B12"/>
    <mergeCell ref="B13:B15"/>
  </mergeCells>
  <conditionalFormatting sqref="I11:O11 N10:P11 E20:Q20 E3:G3 H10:M10 E4:E6 I3:L9 N3:Q9 E15:P16 F4:G12 P10:Q12 E9:E12 I12:Q12 E14:Q14 H18 I19:Q19 E22:I22 L22:Q23 E25:F25 H20:H24 P15:Q25 I17:P24 E17:G24">
    <cfRule type="expression" priority="1" dxfId="0" stopIfTrue="1">
      <formula>$D3="Nie dotyczy"</formula>
    </cfRule>
    <cfRule type="expression" priority="2" dxfId="0" stopIfTrue="1">
      <formula>$D3="Nie"</formula>
    </cfRule>
  </conditionalFormatting>
  <conditionalFormatting sqref="G17:G20">
    <cfRule type="cellIs" priority="3" dxfId="46" operator="equal" stopIfTrue="1">
      <formula>"poważne"</formula>
    </cfRule>
    <cfRule type="cellIs" priority="4" dxfId="45" operator="equal" stopIfTrue="1">
      <formula>"umiarkowane"</formula>
    </cfRule>
    <cfRule type="cellIs" priority="5" dxfId="44" operator="equal" stopIfTrue="1">
      <formula>"nieznaczne"</formula>
    </cfRule>
  </conditionalFormatting>
  <conditionalFormatting sqref="N10:O10 Q10">
    <cfRule type="expression" priority="6" dxfId="0" stopIfTrue="1">
      <formula>$D10="Nie dotyczy"</formula>
    </cfRule>
    <cfRule type="expression" priority="7" dxfId="0" stopIfTrue="1">
      <formula>$D10="Nie"</formula>
    </cfRule>
  </conditionalFormatting>
  <conditionalFormatting sqref="N10">
    <cfRule type="expression" priority="8" dxfId="0" stopIfTrue="1">
      <formula>$D10="Nie dotyczy"</formula>
    </cfRule>
    <cfRule type="expression" priority="9" dxfId="0" stopIfTrue="1">
      <formula>$D10="Nie"</formula>
    </cfRule>
  </conditionalFormatting>
  <conditionalFormatting sqref="N11:O11 Q11">
    <cfRule type="expression" priority="10" dxfId="0" stopIfTrue="1">
      <formula>$D11="Nie dotyczy"</formula>
    </cfRule>
    <cfRule type="expression" priority="11" dxfId="0" stopIfTrue="1">
      <formula>$D11="Nie"</formula>
    </cfRule>
  </conditionalFormatting>
  <conditionalFormatting sqref="N11">
    <cfRule type="expression" priority="12" dxfId="0" stopIfTrue="1">
      <formula>$D11="Nie dotyczy"</formula>
    </cfRule>
    <cfRule type="expression" priority="13" dxfId="0" stopIfTrue="1">
      <formula>$D11="Nie"</formula>
    </cfRule>
  </conditionalFormatting>
  <conditionalFormatting sqref="Q15 N15:O15">
    <cfRule type="expression" priority="14" dxfId="0" stopIfTrue="1">
      <formula>$D15="Nie dotyczy"</formula>
    </cfRule>
    <cfRule type="expression" priority="15" dxfId="0" stopIfTrue="1">
      <formula>$D15="Nie"</formula>
    </cfRule>
  </conditionalFormatting>
  <conditionalFormatting sqref="N15">
    <cfRule type="expression" priority="16" dxfId="0" stopIfTrue="1">
      <formula>$D15="Nie dotyczy"</formula>
    </cfRule>
    <cfRule type="expression" priority="17" dxfId="0" stopIfTrue="1">
      <formula>$D15="Nie"</formula>
    </cfRule>
  </conditionalFormatting>
  <conditionalFormatting sqref="N17:O17">
    <cfRule type="expression" priority="18" dxfId="0" stopIfTrue="1">
      <formula>$D17="Nie dotyczy"</formula>
    </cfRule>
    <cfRule type="expression" priority="19" dxfId="0" stopIfTrue="1">
      <formula>$D17="Nie"</formula>
    </cfRule>
  </conditionalFormatting>
  <conditionalFormatting sqref="N17">
    <cfRule type="expression" priority="20" dxfId="0" stopIfTrue="1">
      <formula>$D17="Nie dotyczy"</formula>
    </cfRule>
    <cfRule type="expression" priority="21" dxfId="0" stopIfTrue="1">
      <formula>$D17="Nie"</formula>
    </cfRule>
  </conditionalFormatting>
  <conditionalFormatting sqref="N18:O18">
    <cfRule type="expression" priority="22" dxfId="0" stopIfTrue="1">
      <formula>$D18="Nie dotyczy"</formula>
    </cfRule>
    <cfRule type="expression" priority="23" dxfId="0" stopIfTrue="1">
      <formula>$D18="Nie"</formula>
    </cfRule>
  </conditionalFormatting>
  <conditionalFormatting sqref="N18">
    <cfRule type="expression" priority="24" dxfId="0" stopIfTrue="1">
      <formula>$D18="Nie dotyczy"</formula>
    </cfRule>
    <cfRule type="expression" priority="25" dxfId="0" stopIfTrue="1">
      <formula>$D18="Nie"</formula>
    </cfRule>
  </conditionalFormatting>
  <conditionalFormatting sqref="N21:O23 Q21:Q23">
    <cfRule type="expression" priority="26" dxfId="0" stopIfTrue="1">
      <formula>$D21="Nie dotyczy"</formula>
    </cfRule>
    <cfRule type="expression" priority="27" dxfId="0" stopIfTrue="1">
      <formula>$D21="Nie"</formula>
    </cfRule>
  </conditionalFormatting>
  <conditionalFormatting sqref="N21:N23">
    <cfRule type="expression" priority="28" dxfId="0" stopIfTrue="1">
      <formula>$D21="Nie dotyczy"</formula>
    </cfRule>
    <cfRule type="expression" priority="29" dxfId="0" stopIfTrue="1">
      <formula>$D21="Nie"</formula>
    </cfRule>
  </conditionalFormatting>
  <conditionalFormatting sqref="E25 G25:H25">
    <cfRule type="expression" priority="30" dxfId="0" stopIfTrue="1">
      <formula>$D25="Nie dotyczy"</formula>
    </cfRule>
    <cfRule type="expression" priority="31" dxfId="0" stopIfTrue="1">
      <formula>$D25="Nie"</formula>
    </cfRule>
  </conditionalFormatting>
  <conditionalFormatting sqref="I25:Q25">
    <cfRule type="expression" priority="32" dxfId="0" stopIfTrue="1">
      <formula>$D25="Nie dotyczy"</formula>
    </cfRule>
    <cfRule type="expression" priority="33" dxfId="0" stopIfTrue="1">
      <formula>$D25="Nie"</formula>
    </cfRule>
  </conditionalFormatting>
  <conditionalFormatting sqref="H10">
    <cfRule type="expression" priority="34" dxfId="0" stopIfTrue="1">
      <formula>$D10="Nie dotyczy"</formula>
    </cfRule>
    <cfRule type="expression" priority="35" dxfId="0" stopIfTrue="1">
      <formula>$D10="Nie"</formula>
    </cfRule>
  </conditionalFormatting>
  <conditionalFormatting sqref="E7:E8">
    <cfRule type="expression" priority="36" dxfId="0" stopIfTrue="1">
      <formula>$H5="Nie dotyczy"</formula>
    </cfRule>
    <cfRule type="expression" priority="37" dxfId="0" stopIfTrue="1">
      <formula>$H5="Nie"</formula>
    </cfRule>
  </conditionalFormatting>
  <conditionalFormatting sqref="H4">
    <cfRule type="expression" priority="38" dxfId="0" stopIfTrue="1">
      <formula>$D11="Nie dotyczy"</formula>
    </cfRule>
    <cfRule type="expression" priority="39" dxfId="0" stopIfTrue="1">
      <formula>$D11="Nie"</formula>
    </cfRule>
  </conditionalFormatting>
  <conditionalFormatting sqref="E6:G6 I6:L6 N6:Q6">
    <cfRule type="expression" priority="40" dxfId="0" stopIfTrue="1">
      <formula>$D6="Nie dotyczy"</formula>
    </cfRule>
    <cfRule type="expression" priority="41" dxfId="0" stopIfTrue="1">
      <formula>$D6="Nie"</formula>
    </cfRule>
  </conditionalFormatting>
  <conditionalFormatting sqref="H8">
    <cfRule type="expression" priority="42" dxfId="0" stopIfTrue="1">
      <formula>$D8="Nie dotyczy"</formula>
    </cfRule>
    <cfRule type="expression" priority="43" dxfId="0" stopIfTrue="1">
      <formula>$D8="Nie"</formula>
    </cfRule>
  </conditionalFormatting>
  <conditionalFormatting sqref="H13">
    <cfRule type="expression" priority="44" dxfId="0" stopIfTrue="1">
      <formula>$D13="Nie dotyczy"</formula>
    </cfRule>
    <cfRule type="expression" priority="45" dxfId="0" stopIfTrue="1">
      <formula>$D13="Nie"</formula>
    </cfRule>
  </conditionalFormatting>
  <conditionalFormatting sqref="E13:G13">
    <cfRule type="expression" priority="46" dxfId="0" stopIfTrue="1">
      <formula>$D13="Nie dotyczy"</formula>
    </cfRule>
    <cfRule type="expression" priority="47" dxfId="0" stopIfTrue="1">
      <formula>$D13="Nie"</formula>
    </cfRule>
  </conditionalFormatting>
  <conditionalFormatting sqref="I13:Q13">
    <cfRule type="expression" priority="48" dxfId="0" stopIfTrue="1">
      <formula>$D13="Nie dotyczy"</formula>
    </cfRule>
    <cfRule type="expression" priority="49" dxfId="0" stopIfTrue="1">
      <formula>$D13="Nie"</formula>
    </cfRule>
  </conditionalFormatting>
  <dataValidations count="8">
    <dataValidation type="list" allowBlank="1" showErrorMessage="1" sqref="I22:I23">
      <formula1>"100"</formula1>
      <formula2>0</formula2>
    </dataValidation>
    <dataValidation type="list" allowBlank="1" showErrorMessage="1" sqref="L21:L24">
      <formula1>"100,150,200,250,300,350,400,450,500,odstąpiono od nałożenia mandatu na podstawie art. 41 KW"</formula1>
      <formula2>0</formula2>
    </dataValidation>
    <dataValidation type="list" showErrorMessage="1" sqref="J21:J24">
      <formula1>"zakres naruszenia"</formula1>
      <formula2>0</formula2>
    </dataValidation>
    <dataValidation type="list" showErrorMessage="1" sqref="K21:K24">
      <formula1>"Sytuacja materialna osoby karanej,zakres naruszenia"</formula1>
      <formula2>0</formula2>
    </dataValidation>
    <dataValidation type="list" allowBlank="1" showErrorMessage="1" sqref="AF18:AF24">
      <formula1>"żŁOBEK"</formula1>
      <formula2>0</formula2>
    </dataValidation>
    <dataValidation type="list" allowBlank="1" showErrorMessage="1" sqref="N3:N25">
      <formula1>"P,B,N"</formula1>
      <formula2>0</formula2>
    </dataValidation>
    <dataValidation type="list" allowBlank="1" showErrorMessage="1" sqref="D3:D25">
      <formula1>"Tak,Nie,Nie dotyczy"</formula1>
      <formula2>0</formula2>
    </dataValidation>
    <dataValidation type="list" allowBlank="1" showErrorMessage="1" sqref="F3:F25">
      <formula1>"Niskie,Średnie,Wysokie"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8" scale="45" r:id="rId1"/>
  <rowBreaks count="2" manualBreakCount="2">
    <brk id="11" max="255" man="1"/>
    <brk id="2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45.00390625" style="0" customWidth="1"/>
    <col min="2" max="2" width="111.140625" style="0" customWidth="1"/>
    <col min="4" max="4" width="14.7109375" style="0" customWidth="1"/>
    <col min="5" max="5" width="12.00390625" style="0" customWidth="1"/>
  </cols>
  <sheetData>
    <row r="1" ht="12.75">
      <c r="A1" t="s">
        <v>14</v>
      </c>
    </row>
    <row r="2" ht="12.75">
      <c r="A2" t="s">
        <v>57</v>
      </c>
    </row>
    <row r="3" ht="12.75">
      <c r="A3" t="s">
        <v>58</v>
      </c>
    </row>
    <row r="4" ht="12.75">
      <c r="E4" t="s">
        <v>14</v>
      </c>
    </row>
    <row r="5" spans="1:5" ht="12.75">
      <c r="A5" s="19" t="s">
        <v>59</v>
      </c>
      <c r="E5" t="s">
        <v>57</v>
      </c>
    </row>
    <row r="6" spans="1:5" ht="12.75">
      <c r="A6" s="20" t="s">
        <v>60</v>
      </c>
      <c r="B6" s="21" t="s">
        <v>61</v>
      </c>
      <c r="E6" t="s">
        <v>58</v>
      </c>
    </row>
    <row r="7" spans="1:2" ht="12.75">
      <c r="A7" s="20" t="s">
        <v>46</v>
      </c>
      <c r="B7" s="21" t="s">
        <v>62</v>
      </c>
    </row>
    <row r="8" spans="1:2" ht="12.75">
      <c r="A8" s="20" t="s">
        <v>15</v>
      </c>
      <c r="B8" s="21" t="s">
        <v>63</v>
      </c>
    </row>
    <row r="13" ht="12.75">
      <c r="A13" s="22" t="s">
        <v>64</v>
      </c>
    </row>
    <row r="14" spans="1:2" ht="12.75">
      <c r="A14" s="22" t="s">
        <v>65</v>
      </c>
      <c r="B14" s="21" t="s">
        <v>66</v>
      </c>
    </row>
    <row r="15" spans="1:2" ht="12.75">
      <c r="A15" s="22" t="s">
        <v>67</v>
      </c>
      <c r="B15" s="21" t="s">
        <v>68</v>
      </c>
    </row>
    <row r="16" spans="1:2" ht="12.75">
      <c r="A16" s="22" t="s">
        <v>69</v>
      </c>
      <c r="B16" s="21" t="s">
        <v>70</v>
      </c>
    </row>
    <row r="22" ht="12.75">
      <c r="A22" s="23" t="s">
        <v>71</v>
      </c>
    </row>
    <row r="23" spans="1:2" ht="12.75">
      <c r="A23" s="23" t="s">
        <v>72</v>
      </c>
      <c r="B23" s="21" t="s">
        <v>73</v>
      </c>
    </row>
    <row r="24" spans="1:2" ht="12.75">
      <c r="A24" s="23" t="s">
        <v>74</v>
      </c>
      <c r="B24" s="21" t="s">
        <v>75</v>
      </c>
    </row>
    <row r="25" spans="1:2" ht="12.75">
      <c r="A25" s="23" t="s">
        <v>76</v>
      </c>
      <c r="B25" t="s">
        <v>77</v>
      </c>
    </row>
    <row r="29" spans="1:5" ht="13.5" customHeight="1">
      <c r="A29" s="95"/>
      <c r="B29" s="95"/>
      <c r="C29" s="96" t="s">
        <v>64</v>
      </c>
      <c r="D29" s="96"/>
      <c r="E29" s="96"/>
    </row>
    <row r="30" spans="1:5" ht="79.5" customHeight="1">
      <c r="A30" s="95"/>
      <c r="B30" s="95"/>
      <c r="C30" s="24" t="s">
        <v>78</v>
      </c>
      <c r="D30" s="24" t="s">
        <v>79</v>
      </c>
      <c r="E30" s="24" t="s">
        <v>80</v>
      </c>
    </row>
    <row r="31" spans="1:5" ht="63" customHeight="1">
      <c r="A31" s="97" t="s">
        <v>59</v>
      </c>
      <c r="B31" s="24" t="s">
        <v>81</v>
      </c>
      <c r="C31" s="25" t="s">
        <v>82</v>
      </c>
      <c r="D31" s="25" t="s">
        <v>83</v>
      </c>
      <c r="E31" s="26" t="s">
        <v>84</v>
      </c>
    </row>
    <row r="32" spans="1:5" ht="58.5" customHeight="1">
      <c r="A32" s="97"/>
      <c r="B32" s="24" t="s">
        <v>85</v>
      </c>
      <c r="C32" s="26" t="s">
        <v>86</v>
      </c>
      <c r="D32" s="26" t="s">
        <v>87</v>
      </c>
      <c r="E32" s="26" t="s">
        <v>88</v>
      </c>
    </row>
    <row r="33" spans="1:5" ht="85.5" customHeight="1">
      <c r="A33" s="97"/>
      <c r="B33" s="24" t="s">
        <v>89</v>
      </c>
      <c r="C33" s="26" t="s">
        <v>90</v>
      </c>
      <c r="D33" s="27" t="s">
        <v>91</v>
      </c>
      <c r="E33" s="27" t="s">
        <v>92</v>
      </c>
    </row>
    <row r="42" ht="12.75">
      <c r="B42" s="21" t="s">
        <v>93</v>
      </c>
    </row>
    <row r="43" ht="12.75">
      <c r="B43" s="21" t="s">
        <v>94</v>
      </c>
    </row>
    <row r="44" ht="12.75">
      <c r="B44" s="21" t="s">
        <v>95</v>
      </c>
    </row>
    <row r="45" ht="12.75">
      <c r="B45" s="21" t="s">
        <v>96</v>
      </c>
    </row>
    <row r="46" ht="12.75">
      <c r="B46" s="21" t="s">
        <v>97</v>
      </c>
    </row>
    <row r="47" ht="12.75">
      <c r="B47" s="21" t="s">
        <v>98</v>
      </c>
    </row>
    <row r="48" ht="12.75">
      <c r="B48" s="21" t="s">
        <v>99</v>
      </c>
    </row>
  </sheetData>
  <sheetProtection selectLockedCells="1" selectUnlockedCells="1"/>
  <mergeCells count="3">
    <mergeCell ref="A29:B30"/>
    <mergeCell ref="C29:E29"/>
    <mergeCell ref="A31:A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96"/>
  <sheetViews>
    <sheetView view="pageBreakPreview" zoomScale="60" zoomScaleNormal="60" zoomScalePageLayoutView="0" workbookViewId="0" topLeftCell="A13">
      <selection activeCell="G21" sqref="G21"/>
    </sheetView>
  </sheetViews>
  <sheetFormatPr defaultColWidth="9.140625" defaultRowHeight="12.75"/>
  <cols>
    <col min="1" max="1" width="4.421875" style="46" customWidth="1"/>
    <col min="2" max="2" width="27.28125" style="43" customWidth="1"/>
    <col min="3" max="3" width="43.28125" style="55" customWidth="1"/>
    <col min="4" max="4" width="21.140625" style="56" customWidth="1"/>
    <col min="5" max="5" width="31.7109375" style="57" customWidth="1"/>
    <col min="6" max="6" width="83.8515625" style="29" customWidth="1"/>
    <col min="7" max="7" width="29.7109375" style="55" customWidth="1"/>
    <col min="8" max="8" width="20.140625" style="55" customWidth="1"/>
    <col min="9" max="9" width="31.140625" style="57" customWidth="1"/>
    <col min="10" max="14" width="9.140625" style="6" customWidth="1"/>
    <col min="15" max="15" width="12.00390625" style="6" customWidth="1"/>
    <col min="16" max="246" width="9.140625" style="6" customWidth="1"/>
  </cols>
  <sheetData>
    <row r="1" spans="1:9" s="5" customFormat="1" ht="88.5" customHeight="1">
      <c r="A1" s="33"/>
      <c r="B1" s="100" t="s">
        <v>111</v>
      </c>
      <c r="C1" s="100"/>
      <c r="D1" s="100"/>
      <c r="E1" s="100"/>
      <c r="F1" s="58"/>
      <c r="G1" s="59"/>
      <c r="H1" s="59"/>
      <c r="I1" s="59"/>
    </row>
    <row r="2" spans="1:100" s="14" customFormat="1" ht="141.75" customHeight="1">
      <c r="A2" s="34"/>
      <c r="B2" s="31" t="s">
        <v>0</v>
      </c>
      <c r="C2" s="31" t="s">
        <v>1</v>
      </c>
      <c r="D2" s="32" t="s">
        <v>102</v>
      </c>
      <c r="E2" s="31" t="s">
        <v>100</v>
      </c>
      <c r="F2" s="31" t="s">
        <v>4</v>
      </c>
      <c r="G2" s="31" t="s">
        <v>5</v>
      </c>
      <c r="H2" s="31" t="s">
        <v>8</v>
      </c>
      <c r="I2" s="31" t="s">
        <v>101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</row>
    <row r="3" spans="1:9" ht="170.25" customHeight="1">
      <c r="A3" s="35"/>
      <c r="B3" s="101" t="s">
        <v>12</v>
      </c>
      <c r="C3" s="36" t="s">
        <v>13</v>
      </c>
      <c r="D3" s="37" t="s">
        <v>14</v>
      </c>
      <c r="E3" s="38" t="str">
        <f>IF(D3="tak","decyzja administracyjna, decyzja ustalajaca opłatę",IF(D3="nie","brak działań"))</f>
        <v>decyzja administracyjna, decyzja ustalajaca opłatę</v>
      </c>
      <c r="F3" s="37" t="s">
        <v>117</v>
      </c>
      <c r="G3" s="36" t="s">
        <v>16</v>
      </c>
      <c r="H3" s="38" t="s">
        <v>16</v>
      </c>
      <c r="I3" s="38"/>
    </row>
    <row r="4" spans="1:9" ht="126" customHeight="1">
      <c r="A4" s="35"/>
      <c r="B4" s="99"/>
      <c r="C4" s="39" t="s">
        <v>18</v>
      </c>
      <c r="D4" s="40" t="s">
        <v>14</v>
      </c>
      <c r="E4" s="41" t="str">
        <f aca="true" t="shared" si="0" ref="E4:E22">IF(D4="tak","decyzja administracyjna, decyzja ustalajaca opłatę",IF(D4="nie","brak działań"))</f>
        <v>decyzja administracyjna, decyzja ustalajaca opłatę</v>
      </c>
      <c r="F4" s="40" t="s">
        <v>118</v>
      </c>
      <c r="G4" s="39" t="s">
        <v>16</v>
      </c>
      <c r="H4" s="41" t="s">
        <v>16</v>
      </c>
      <c r="I4" s="41"/>
    </row>
    <row r="5" spans="1:9" ht="168" customHeight="1">
      <c r="A5" s="35"/>
      <c r="B5" s="99"/>
      <c r="C5" s="39" t="s">
        <v>19</v>
      </c>
      <c r="D5" s="40" t="s">
        <v>14</v>
      </c>
      <c r="E5" s="41" t="str">
        <f t="shared" si="0"/>
        <v>decyzja administracyjna, decyzja ustalajaca opłatę</v>
      </c>
      <c r="F5" s="40" t="s">
        <v>105</v>
      </c>
      <c r="G5" s="39" t="s">
        <v>16</v>
      </c>
      <c r="H5" s="41" t="s">
        <v>16</v>
      </c>
      <c r="I5" s="41"/>
    </row>
    <row r="6" spans="1:9" ht="153" customHeight="1">
      <c r="A6" s="35"/>
      <c r="B6" s="98" t="s">
        <v>20</v>
      </c>
      <c r="C6" s="29" t="s">
        <v>21</v>
      </c>
      <c r="D6" s="28" t="s">
        <v>14</v>
      </c>
      <c r="E6" s="41" t="str">
        <f t="shared" si="0"/>
        <v>decyzja administracyjna, decyzja ustalajaca opłatę</v>
      </c>
      <c r="F6" s="29" t="s">
        <v>119</v>
      </c>
      <c r="G6" s="42" t="s">
        <v>16</v>
      </c>
      <c r="H6" s="29" t="s">
        <v>16</v>
      </c>
      <c r="I6" s="29"/>
    </row>
    <row r="7" spans="1:9" ht="150" customHeight="1">
      <c r="A7" s="35"/>
      <c r="B7" s="98"/>
      <c r="C7" s="29" t="s">
        <v>22</v>
      </c>
      <c r="D7" s="28" t="s">
        <v>14</v>
      </c>
      <c r="E7" s="41" t="str">
        <f t="shared" si="0"/>
        <v>decyzja administracyjna, decyzja ustalajaca opłatę</v>
      </c>
      <c r="F7" s="29" t="s">
        <v>120</v>
      </c>
      <c r="G7" s="42" t="s">
        <v>16</v>
      </c>
      <c r="H7" s="42" t="s">
        <v>16</v>
      </c>
      <c r="I7" s="29"/>
    </row>
    <row r="8" spans="1:9" ht="130.5" customHeight="1">
      <c r="A8" s="35"/>
      <c r="B8" s="98"/>
      <c r="C8" s="43" t="s">
        <v>23</v>
      </c>
      <c r="D8" s="28" t="s">
        <v>14</v>
      </c>
      <c r="E8" s="41" t="str">
        <f t="shared" si="0"/>
        <v>decyzja administracyjna, decyzja ustalajaca opłatę</v>
      </c>
      <c r="F8" s="44" t="s">
        <v>121</v>
      </c>
      <c r="G8" s="42" t="s">
        <v>16</v>
      </c>
      <c r="H8" s="42" t="s">
        <v>16</v>
      </c>
      <c r="I8" s="29"/>
    </row>
    <row r="9" spans="1:9" ht="170.25" customHeight="1">
      <c r="A9" s="35"/>
      <c r="B9" s="102" t="s">
        <v>24</v>
      </c>
      <c r="C9" s="45" t="s">
        <v>25</v>
      </c>
      <c r="D9" s="40" t="s">
        <v>14</v>
      </c>
      <c r="E9" s="41" t="str">
        <f t="shared" si="0"/>
        <v>decyzja administracyjna, decyzja ustalajaca opłatę</v>
      </c>
      <c r="F9" s="40" t="s">
        <v>122</v>
      </c>
      <c r="G9" s="39" t="s">
        <v>16</v>
      </c>
      <c r="H9" s="39" t="s">
        <v>16</v>
      </c>
      <c r="I9" s="41"/>
    </row>
    <row r="10" spans="2:9" ht="113.25" customHeight="1">
      <c r="B10" s="102"/>
      <c r="C10" s="39" t="s">
        <v>26</v>
      </c>
      <c r="D10" s="40" t="s">
        <v>14</v>
      </c>
      <c r="E10" s="41" t="str">
        <f t="shared" si="0"/>
        <v>decyzja administracyjna, decyzja ustalajaca opłatę</v>
      </c>
      <c r="F10" s="40" t="s">
        <v>123</v>
      </c>
      <c r="G10" s="39" t="s">
        <v>16</v>
      </c>
      <c r="H10" s="41" t="s">
        <v>16</v>
      </c>
      <c r="I10" s="40"/>
    </row>
    <row r="11" spans="2:9" ht="151.5" customHeight="1">
      <c r="B11" s="102"/>
      <c r="C11" s="45" t="s">
        <v>28</v>
      </c>
      <c r="D11" s="40" t="s">
        <v>14</v>
      </c>
      <c r="E11" s="41" t="str">
        <f t="shared" si="0"/>
        <v>decyzja administracyjna, decyzja ustalajaca opłatę</v>
      </c>
      <c r="F11" s="40" t="s">
        <v>124</v>
      </c>
      <c r="G11" s="39" t="s">
        <v>16</v>
      </c>
      <c r="H11" s="41" t="s">
        <v>16</v>
      </c>
      <c r="I11" s="40"/>
    </row>
    <row r="12" spans="2:9" ht="100.5" customHeight="1">
      <c r="B12" s="102"/>
      <c r="C12" s="39" t="s">
        <v>30</v>
      </c>
      <c r="D12" s="40" t="s">
        <v>14</v>
      </c>
      <c r="E12" s="41" t="str">
        <f t="shared" si="0"/>
        <v>decyzja administracyjna, decyzja ustalajaca opłatę</v>
      </c>
      <c r="F12" s="47" t="s">
        <v>125</v>
      </c>
      <c r="G12" s="39" t="s">
        <v>16</v>
      </c>
      <c r="H12" s="41" t="s">
        <v>16</v>
      </c>
      <c r="I12" s="40"/>
    </row>
    <row r="13" spans="2:9" ht="253.5" customHeight="1">
      <c r="B13" s="98" t="s">
        <v>31</v>
      </c>
      <c r="C13" s="29" t="s">
        <v>32</v>
      </c>
      <c r="D13" s="30" t="s">
        <v>14</v>
      </c>
      <c r="E13" s="41" t="str">
        <f t="shared" si="0"/>
        <v>decyzja administracyjna, decyzja ustalajaca opłatę</v>
      </c>
      <c r="F13" s="44" t="s">
        <v>126</v>
      </c>
      <c r="G13" s="48" t="s">
        <v>16</v>
      </c>
      <c r="H13" s="49" t="s">
        <v>16</v>
      </c>
      <c r="I13" s="30"/>
    </row>
    <row r="14" spans="2:9" ht="115.5" customHeight="1">
      <c r="B14" s="98"/>
      <c r="C14" s="48" t="s">
        <v>112</v>
      </c>
      <c r="D14" s="30" t="s">
        <v>14</v>
      </c>
      <c r="E14" s="41" t="str">
        <f>IF(D14="tak","decyzja administracyjna, decyzja ustalajaca opłatę",IF(D14="nie","brak działań"))</f>
        <v>decyzja administracyjna, decyzja ustalajaca opłatę</v>
      </c>
      <c r="F14" s="44" t="s">
        <v>115</v>
      </c>
      <c r="G14" s="48"/>
      <c r="H14" s="49"/>
      <c r="I14" s="30"/>
    </row>
    <row r="15" spans="2:9" ht="109.5" customHeight="1">
      <c r="B15" s="98"/>
      <c r="C15" s="48" t="s">
        <v>33</v>
      </c>
      <c r="D15" s="30" t="s">
        <v>14</v>
      </c>
      <c r="E15" s="41" t="str">
        <f t="shared" si="0"/>
        <v>decyzja administracyjna, decyzja ustalajaca opłatę</v>
      </c>
      <c r="F15" s="28" t="s">
        <v>127</v>
      </c>
      <c r="G15" s="48" t="s">
        <v>16</v>
      </c>
      <c r="H15" s="49" t="s">
        <v>16</v>
      </c>
      <c r="I15" s="30"/>
    </row>
    <row r="16" spans="2:9" ht="109.5" customHeight="1">
      <c r="B16" s="98"/>
      <c r="C16" s="42" t="s">
        <v>34</v>
      </c>
      <c r="D16" s="86" t="s">
        <v>14</v>
      </c>
      <c r="E16" s="41" t="str">
        <f>IF(D16="tak","decyzja administracyjna, decyzja ustalajaca opłatę",IF(D16="nie","brak działań"))</f>
        <v>decyzja administracyjna, decyzja ustalajaca opłatę</v>
      </c>
      <c r="F16" s="86" t="s">
        <v>128</v>
      </c>
      <c r="G16" s="48"/>
      <c r="H16" s="49"/>
      <c r="I16" s="30"/>
    </row>
    <row r="17" spans="2:9" ht="143.25" customHeight="1">
      <c r="B17" s="88" t="s">
        <v>113</v>
      </c>
      <c r="C17" s="89" t="s">
        <v>114</v>
      </c>
      <c r="D17" s="86" t="s">
        <v>14</v>
      </c>
      <c r="E17" s="41" t="str">
        <f>IF(D17="tak","decyzja administracyjna, decyzja ustalajaca opłatę",IF(D17="nie","brak działań"))</f>
        <v>decyzja administracyjna, decyzja ustalajaca opłatę</v>
      </c>
      <c r="F17" s="86" t="s">
        <v>116</v>
      </c>
      <c r="G17" s="48"/>
      <c r="H17" s="49"/>
      <c r="I17" s="30"/>
    </row>
    <row r="18" spans="2:9" ht="99.75" customHeight="1">
      <c r="B18" s="47" t="s">
        <v>35</v>
      </c>
      <c r="C18" s="39" t="s">
        <v>36</v>
      </c>
      <c r="D18" s="40" t="s">
        <v>14</v>
      </c>
      <c r="E18" s="41" t="str">
        <f t="shared" si="0"/>
        <v>decyzja administracyjna, decyzja ustalajaca opłatę</v>
      </c>
      <c r="F18" s="87" t="s">
        <v>128</v>
      </c>
      <c r="G18" s="39" t="s">
        <v>16</v>
      </c>
      <c r="H18" s="41" t="s">
        <v>16</v>
      </c>
      <c r="I18" s="40"/>
    </row>
    <row r="19" spans="1:9" ht="115.5" customHeight="1">
      <c r="A19" s="34"/>
      <c r="B19" s="28" t="s">
        <v>37</v>
      </c>
      <c r="C19" s="42" t="s">
        <v>38</v>
      </c>
      <c r="D19" s="30" t="s">
        <v>14</v>
      </c>
      <c r="E19" s="41" t="str">
        <f t="shared" si="0"/>
        <v>decyzja administracyjna, decyzja ustalajaca opłatę</v>
      </c>
      <c r="F19" s="86" t="s">
        <v>104</v>
      </c>
      <c r="G19" s="42" t="s">
        <v>16</v>
      </c>
      <c r="H19" s="29" t="s">
        <v>16</v>
      </c>
      <c r="I19" s="28"/>
    </row>
    <row r="20" spans="1:9" ht="92.25" customHeight="1">
      <c r="A20" s="34"/>
      <c r="B20" s="99" t="s">
        <v>39</v>
      </c>
      <c r="C20" s="41" t="s">
        <v>40</v>
      </c>
      <c r="D20" s="37" t="s">
        <v>14</v>
      </c>
      <c r="E20" s="41" t="str">
        <f t="shared" si="0"/>
        <v>decyzja administracyjna, decyzja ustalajaca opłatę</v>
      </c>
      <c r="F20" s="87" t="s">
        <v>129</v>
      </c>
      <c r="G20" s="39" t="s">
        <v>16</v>
      </c>
      <c r="H20" s="41" t="s">
        <v>16</v>
      </c>
      <c r="I20" s="40"/>
    </row>
    <row r="21" spans="1:9" ht="129" customHeight="1">
      <c r="A21" s="34"/>
      <c r="B21" s="99"/>
      <c r="C21" s="50" t="s">
        <v>42</v>
      </c>
      <c r="D21" s="37" t="s">
        <v>14</v>
      </c>
      <c r="E21" s="41" t="str">
        <f t="shared" si="0"/>
        <v>decyzja administracyjna, decyzja ustalajaca opłatę</v>
      </c>
      <c r="F21" s="51" t="s">
        <v>143</v>
      </c>
      <c r="G21" s="39" t="s">
        <v>16</v>
      </c>
      <c r="H21" s="41" t="s">
        <v>16</v>
      </c>
      <c r="I21" s="40"/>
    </row>
    <row r="22" spans="1:9" ht="116.25" customHeight="1">
      <c r="A22" s="34"/>
      <c r="B22" s="98" t="s">
        <v>43</v>
      </c>
      <c r="C22" s="29" t="s">
        <v>44</v>
      </c>
      <c r="D22" s="30" t="s">
        <v>14</v>
      </c>
      <c r="E22" s="41" t="str">
        <f t="shared" si="0"/>
        <v>decyzja administracyjna, decyzja ustalajaca opłatę</v>
      </c>
      <c r="F22" s="28" t="s">
        <v>130</v>
      </c>
      <c r="G22" s="42" t="s">
        <v>16</v>
      </c>
      <c r="H22" s="29" t="s">
        <v>16</v>
      </c>
      <c r="I22" s="28"/>
    </row>
    <row r="23" spans="1:9" ht="409.5" customHeight="1">
      <c r="A23" s="34"/>
      <c r="B23" s="98"/>
      <c r="C23" s="42" t="s">
        <v>45</v>
      </c>
      <c r="D23" s="30" t="s">
        <v>14</v>
      </c>
      <c r="E23" s="41" t="str">
        <f>IF(D23="tak","zalecenia pokontrolne, decyzja ustalajaca opłatę",IF(D23="nie","brak działań"))</f>
        <v>zalecenia pokontrolne, decyzja ustalajaca opłatę</v>
      </c>
      <c r="F23" s="28" t="s">
        <v>142</v>
      </c>
      <c r="G23" s="42">
        <v>100</v>
      </c>
      <c r="H23" s="28"/>
      <c r="I23" s="28"/>
    </row>
    <row r="24" spans="1:9" ht="285.75" customHeight="1">
      <c r="A24" s="34"/>
      <c r="B24" s="99" t="s">
        <v>49</v>
      </c>
      <c r="C24" s="36" t="s">
        <v>50</v>
      </c>
      <c r="D24" s="37" t="s">
        <v>57</v>
      </c>
      <c r="E24" s="41" t="str">
        <f>IF(D24="tak","zalecenia pokontrolne, decyzja ustalajaca opłatę",IF(D24="nie","brak działań"))</f>
        <v>brak działań</v>
      </c>
      <c r="F24" s="40" t="s">
        <v>106</v>
      </c>
      <c r="G24" s="52">
        <v>100</v>
      </c>
      <c r="H24" s="40"/>
      <c r="I24" s="40"/>
    </row>
    <row r="25" spans="1:9" ht="153" customHeight="1">
      <c r="A25" s="34"/>
      <c r="B25" s="99"/>
      <c r="C25" s="39" t="s">
        <v>51</v>
      </c>
      <c r="D25" s="37" t="s">
        <v>14</v>
      </c>
      <c r="E25" s="41" t="str">
        <f>IF(D25="tak","zalecenia pokontrolne, decyzja ustalajaca opłatę",IF(D25="nie","brak działań"))</f>
        <v>zalecenia pokontrolne, decyzja ustalajaca opłatę</v>
      </c>
      <c r="F25" s="53" t="s">
        <v>107</v>
      </c>
      <c r="G25" s="52">
        <v>100</v>
      </c>
      <c r="H25" s="40"/>
      <c r="I25" s="40"/>
    </row>
    <row r="26" spans="1:9" ht="409.5">
      <c r="A26" s="34"/>
      <c r="B26" s="28" t="s">
        <v>52</v>
      </c>
      <c r="C26" s="42" t="s">
        <v>53</v>
      </c>
      <c r="D26" s="30" t="s">
        <v>14</v>
      </c>
      <c r="E26" s="41" t="str">
        <f>IF(D26="tak","zalecenia pokontrolne, decyzja ustalajaca opłatę",IF(D26="nie","brak działań"))</f>
        <v>zalecenia pokontrolne, decyzja ustalajaca opłatę</v>
      </c>
      <c r="F26" s="28" t="s">
        <v>141</v>
      </c>
      <c r="G26" s="42">
        <v>100</v>
      </c>
      <c r="H26" s="28"/>
      <c r="I26" s="28"/>
    </row>
    <row r="27" spans="1:10" s="18" customFormat="1" ht="45.75" customHeight="1">
      <c r="A27" s="54"/>
      <c r="B27" s="60" t="s">
        <v>54</v>
      </c>
      <c r="C27" s="61" t="s">
        <v>55</v>
      </c>
      <c r="D27" s="47" t="s">
        <v>14</v>
      </c>
      <c r="E27" s="62"/>
      <c r="F27" s="47" t="s">
        <v>56</v>
      </c>
      <c r="G27" s="61" t="s">
        <v>16</v>
      </c>
      <c r="H27" s="62" t="s">
        <v>16</v>
      </c>
      <c r="I27" s="47"/>
      <c r="J27" s="13"/>
    </row>
    <row r="28" spans="2:10" ht="15.75">
      <c r="B28" s="63"/>
      <c r="C28" s="64"/>
      <c r="D28" s="65"/>
      <c r="E28" s="63"/>
      <c r="F28" s="64"/>
      <c r="G28" s="64"/>
      <c r="H28" s="64"/>
      <c r="I28" s="63"/>
      <c r="J28" s="13"/>
    </row>
    <row r="29" spans="2:10" ht="15.75">
      <c r="B29" s="63"/>
      <c r="C29" s="64"/>
      <c r="D29" s="65"/>
      <c r="E29" s="63"/>
      <c r="F29" s="64"/>
      <c r="G29" s="64"/>
      <c r="H29" s="64"/>
      <c r="I29" s="63"/>
      <c r="J29" s="13"/>
    </row>
    <row r="30" spans="2:10" ht="15.75">
      <c r="B30" s="63"/>
      <c r="C30" s="64"/>
      <c r="D30" s="65"/>
      <c r="E30" s="63"/>
      <c r="F30" s="64"/>
      <c r="G30" s="64"/>
      <c r="H30" s="64"/>
      <c r="I30" s="63"/>
      <c r="J30" s="13"/>
    </row>
    <row r="31" spans="2:10" ht="15.75">
      <c r="B31" s="63"/>
      <c r="C31" s="64"/>
      <c r="D31" s="65"/>
      <c r="E31" s="63"/>
      <c r="F31" s="64"/>
      <c r="G31" s="64"/>
      <c r="H31" s="64"/>
      <c r="I31" s="63"/>
      <c r="J31" s="13"/>
    </row>
    <row r="32" spans="2:10" ht="15.75">
      <c r="B32" s="63"/>
      <c r="C32" s="64"/>
      <c r="D32" s="65"/>
      <c r="E32" s="63"/>
      <c r="F32" s="64"/>
      <c r="G32" s="64"/>
      <c r="H32" s="64"/>
      <c r="I32" s="63"/>
      <c r="J32" s="13"/>
    </row>
    <row r="33" spans="2:10" ht="15.75">
      <c r="B33" s="63"/>
      <c r="C33" s="64"/>
      <c r="D33" s="65"/>
      <c r="E33" s="63"/>
      <c r="F33" s="64"/>
      <c r="G33" s="64"/>
      <c r="H33" s="64"/>
      <c r="I33" s="63"/>
      <c r="J33" s="13"/>
    </row>
    <row r="34" spans="2:10" ht="15.75">
      <c r="B34" s="63"/>
      <c r="C34" s="64"/>
      <c r="D34" s="65"/>
      <c r="E34" s="63"/>
      <c r="F34" s="64"/>
      <c r="G34" s="64"/>
      <c r="H34" s="64"/>
      <c r="I34" s="63"/>
      <c r="J34" s="13"/>
    </row>
    <row r="35" spans="2:10" ht="15.75">
      <c r="B35" s="63"/>
      <c r="C35" s="64"/>
      <c r="D35" s="65"/>
      <c r="E35" s="63"/>
      <c r="F35" s="64"/>
      <c r="G35" s="64"/>
      <c r="H35" s="64"/>
      <c r="I35" s="63"/>
      <c r="J35" s="13"/>
    </row>
    <row r="36" spans="2:10" ht="15.75">
      <c r="B36" s="63"/>
      <c r="C36" s="64"/>
      <c r="D36" s="65"/>
      <c r="E36" s="63"/>
      <c r="F36" s="64"/>
      <c r="G36" s="64"/>
      <c r="H36" s="64"/>
      <c r="I36" s="63"/>
      <c r="J36" s="13"/>
    </row>
    <row r="37" spans="2:10" ht="15.75">
      <c r="B37" s="63"/>
      <c r="C37" s="64"/>
      <c r="D37" s="65"/>
      <c r="E37" s="63"/>
      <c r="F37" s="64"/>
      <c r="G37" s="64"/>
      <c r="H37" s="64"/>
      <c r="I37" s="63"/>
      <c r="J37" s="13"/>
    </row>
    <row r="38" spans="2:10" ht="15.75">
      <c r="B38" s="63"/>
      <c r="C38" s="64"/>
      <c r="D38" s="65"/>
      <c r="E38" s="63"/>
      <c r="F38" s="64"/>
      <c r="G38" s="64"/>
      <c r="H38" s="64"/>
      <c r="I38" s="63"/>
      <c r="J38" s="13"/>
    </row>
    <row r="39" spans="2:10" ht="15.75">
      <c r="B39" s="63"/>
      <c r="C39" s="64"/>
      <c r="D39" s="65"/>
      <c r="E39" s="63"/>
      <c r="F39" s="64"/>
      <c r="G39" s="64"/>
      <c r="H39" s="64"/>
      <c r="I39" s="63"/>
      <c r="J39" s="13"/>
    </row>
    <row r="40" spans="2:10" ht="15.75">
      <c r="B40" s="63"/>
      <c r="C40" s="64"/>
      <c r="D40" s="65"/>
      <c r="E40" s="63"/>
      <c r="F40" s="64"/>
      <c r="G40" s="64"/>
      <c r="H40" s="64"/>
      <c r="I40" s="63"/>
      <c r="J40" s="13"/>
    </row>
    <row r="41" spans="2:10" ht="15.75">
      <c r="B41" s="63"/>
      <c r="C41" s="64"/>
      <c r="D41" s="65"/>
      <c r="E41" s="63"/>
      <c r="F41" s="64"/>
      <c r="G41" s="64"/>
      <c r="H41" s="64"/>
      <c r="I41" s="63"/>
      <c r="J41" s="13"/>
    </row>
    <row r="42" spans="2:10" ht="15.75">
      <c r="B42" s="63"/>
      <c r="C42" s="64"/>
      <c r="D42" s="65"/>
      <c r="E42" s="63"/>
      <c r="F42" s="64"/>
      <c r="G42" s="64"/>
      <c r="H42" s="64"/>
      <c r="I42" s="63"/>
      <c r="J42" s="13"/>
    </row>
    <row r="43" spans="2:10" ht="15.75">
      <c r="B43" s="63"/>
      <c r="C43" s="64"/>
      <c r="D43" s="65"/>
      <c r="E43" s="63"/>
      <c r="F43" s="64"/>
      <c r="G43" s="64"/>
      <c r="H43" s="64"/>
      <c r="I43" s="63"/>
      <c r="J43" s="13"/>
    </row>
    <row r="44" spans="2:10" ht="15.75">
      <c r="B44" s="63"/>
      <c r="C44" s="64"/>
      <c r="D44" s="65"/>
      <c r="E44" s="63"/>
      <c r="F44" s="64"/>
      <c r="G44" s="64"/>
      <c r="H44" s="64"/>
      <c r="I44" s="63"/>
      <c r="J44" s="13"/>
    </row>
    <row r="45" spans="2:10" ht="15.75">
      <c r="B45" s="63"/>
      <c r="C45" s="64"/>
      <c r="D45" s="65"/>
      <c r="E45" s="63"/>
      <c r="F45" s="64"/>
      <c r="G45" s="64"/>
      <c r="H45" s="64"/>
      <c r="I45" s="63"/>
      <c r="J45" s="13"/>
    </row>
    <row r="46" spans="2:10" ht="15.75">
      <c r="B46" s="63"/>
      <c r="C46" s="64"/>
      <c r="D46" s="65"/>
      <c r="E46" s="63"/>
      <c r="F46" s="64"/>
      <c r="G46" s="64"/>
      <c r="H46" s="64"/>
      <c r="I46" s="63"/>
      <c r="J46" s="13"/>
    </row>
    <row r="47" spans="2:10" ht="15.75">
      <c r="B47" s="63"/>
      <c r="C47" s="64"/>
      <c r="D47" s="65"/>
      <c r="E47" s="63"/>
      <c r="F47" s="64"/>
      <c r="G47" s="64"/>
      <c r="H47" s="64"/>
      <c r="I47" s="63"/>
      <c r="J47" s="13"/>
    </row>
    <row r="48" spans="2:10" ht="15.75">
      <c r="B48" s="63"/>
      <c r="C48" s="64"/>
      <c r="D48" s="65"/>
      <c r="E48" s="63"/>
      <c r="F48" s="64"/>
      <c r="G48" s="64"/>
      <c r="H48" s="64"/>
      <c r="I48" s="63"/>
      <c r="J48" s="13"/>
    </row>
    <row r="49" spans="2:10" ht="15.75">
      <c r="B49" s="63"/>
      <c r="C49" s="64"/>
      <c r="D49" s="65"/>
      <c r="E49" s="63"/>
      <c r="F49" s="64"/>
      <c r="G49" s="64"/>
      <c r="H49" s="64"/>
      <c r="I49" s="63"/>
      <c r="J49" s="13"/>
    </row>
    <row r="50" spans="2:10" ht="15.75">
      <c r="B50" s="63"/>
      <c r="C50" s="64"/>
      <c r="D50" s="65"/>
      <c r="E50" s="63"/>
      <c r="F50" s="64"/>
      <c r="G50" s="64"/>
      <c r="H50" s="64"/>
      <c r="I50" s="63"/>
      <c r="J50" s="13"/>
    </row>
    <row r="51" spans="2:10" ht="15.75">
      <c r="B51" s="63"/>
      <c r="C51" s="64"/>
      <c r="D51" s="65"/>
      <c r="E51" s="63"/>
      <c r="F51" s="64"/>
      <c r="G51" s="64"/>
      <c r="H51" s="64"/>
      <c r="I51" s="63"/>
      <c r="J51" s="13"/>
    </row>
    <row r="52" spans="2:10" ht="15.75">
      <c r="B52" s="63"/>
      <c r="C52" s="64"/>
      <c r="D52" s="65"/>
      <c r="E52" s="63"/>
      <c r="F52" s="64"/>
      <c r="G52" s="64"/>
      <c r="H52" s="64"/>
      <c r="I52" s="63"/>
      <c r="J52" s="13"/>
    </row>
    <row r="53" spans="2:10" ht="15.75">
      <c r="B53" s="63"/>
      <c r="C53" s="64"/>
      <c r="D53" s="65"/>
      <c r="E53" s="63"/>
      <c r="F53" s="64"/>
      <c r="G53" s="64"/>
      <c r="H53" s="64"/>
      <c r="I53" s="63"/>
      <c r="J53" s="13"/>
    </row>
    <row r="54" spans="2:10" ht="15.75">
      <c r="B54" s="63"/>
      <c r="C54" s="64"/>
      <c r="D54" s="65"/>
      <c r="E54" s="63"/>
      <c r="F54" s="64"/>
      <c r="G54" s="64"/>
      <c r="H54" s="64"/>
      <c r="I54" s="63"/>
      <c r="J54" s="13"/>
    </row>
    <row r="55" spans="2:10" ht="15.75">
      <c r="B55" s="63"/>
      <c r="C55" s="64"/>
      <c r="D55" s="65"/>
      <c r="E55" s="63"/>
      <c r="F55" s="64"/>
      <c r="G55" s="64"/>
      <c r="H55" s="64"/>
      <c r="I55" s="63"/>
      <c r="J55" s="13"/>
    </row>
    <row r="56" spans="2:10" ht="15.75">
      <c r="B56" s="63"/>
      <c r="C56" s="64"/>
      <c r="D56" s="65"/>
      <c r="E56" s="63"/>
      <c r="F56" s="64"/>
      <c r="G56" s="64"/>
      <c r="H56" s="64"/>
      <c r="I56" s="63"/>
      <c r="J56" s="13"/>
    </row>
    <row r="57" spans="2:10" ht="15.75">
      <c r="B57" s="63"/>
      <c r="C57" s="64"/>
      <c r="D57" s="65"/>
      <c r="E57" s="63"/>
      <c r="F57" s="64"/>
      <c r="G57" s="64"/>
      <c r="H57" s="64"/>
      <c r="I57" s="63"/>
      <c r="J57" s="13"/>
    </row>
    <row r="58" spans="2:10" ht="15.75">
      <c r="B58" s="63"/>
      <c r="C58" s="64"/>
      <c r="D58" s="65"/>
      <c r="E58" s="63"/>
      <c r="F58" s="64"/>
      <c r="G58" s="64"/>
      <c r="H58" s="64"/>
      <c r="I58" s="63"/>
      <c r="J58" s="13"/>
    </row>
    <row r="59" spans="2:10" ht="15.75">
      <c r="B59" s="63"/>
      <c r="C59" s="64"/>
      <c r="D59" s="65"/>
      <c r="E59" s="63"/>
      <c r="F59" s="64"/>
      <c r="G59" s="64"/>
      <c r="H59" s="64"/>
      <c r="I59" s="63"/>
      <c r="J59" s="13"/>
    </row>
    <row r="60" spans="2:10" ht="15.75">
      <c r="B60" s="63"/>
      <c r="C60" s="64"/>
      <c r="D60" s="65"/>
      <c r="E60" s="63"/>
      <c r="F60" s="64"/>
      <c r="G60" s="64"/>
      <c r="H60" s="64"/>
      <c r="I60" s="63"/>
      <c r="J60" s="13"/>
    </row>
    <row r="61" spans="2:10" ht="15.75">
      <c r="B61" s="63"/>
      <c r="C61" s="64"/>
      <c r="D61" s="65"/>
      <c r="E61" s="63"/>
      <c r="F61" s="64"/>
      <c r="G61" s="64"/>
      <c r="H61" s="64"/>
      <c r="I61" s="63"/>
      <c r="J61" s="13"/>
    </row>
    <row r="62" spans="2:10" ht="15.75">
      <c r="B62" s="63"/>
      <c r="C62" s="64"/>
      <c r="D62" s="65"/>
      <c r="E62" s="63"/>
      <c r="F62" s="64"/>
      <c r="G62" s="64"/>
      <c r="H62" s="64"/>
      <c r="I62" s="63"/>
      <c r="J62" s="13"/>
    </row>
    <row r="63" spans="2:10" ht="15.75">
      <c r="B63" s="63"/>
      <c r="C63" s="64"/>
      <c r="D63" s="65"/>
      <c r="E63" s="63"/>
      <c r="F63" s="64"/>
      <c r="G63" s="64"/>
      <c r="H63" s="64"/>
      <c r="I63" s="63"/>
      <c r="J63" s="13"/>
    </row>
    <row r="64" spans="2:10" ht="15.75">
      <c r="B64" s="63"/>
      <c r="C64" s="64"/>
      <c r="D64" s="65"/>
      <c r="E64" s="63"/>
      <c r="F64" s="64"/>
      <c r="G64" s="64"/>
      <c r="H64" s="64"/>
      <c r="I64" s="63"/>
      <c r="J64" s="13"/>
    </row>
    <row r="65" spans="2:10" ht="15.75">
      <c r="B65" s="63"/>
      <c r="C65" s="64"/>
      <c r="D65" s="65"/>
      <c r="E65" s="63"/>
      <c r="F65" s="64"/>
      <c r="G65" s="64"/>
      <c r="H65" s="64"/>
      <c r="I65" s="63"/>
      <c r="J65" s="13"/>
    </row>
    <row r="66" spans="2:10" ht="15.75">
      <c r="B66" s="63"/>
      <c r="C66" s="64"/>
      <c r="D66" s="65"/>
      <c r="E66" s="63"/>
      <c r="F66" s="64"/>
      <c r="G66" s="64"/>
      <c r="H66" s="64"/>
      <c r="I66" s="63"/>
      <c r="J66" s="13"/>
    </row>
    <row r="67" spans="2:10" ht="15.75">
      <c r="B67" s="63"/>
      <c r="C67" s="64"/>
      <c r="D67" s="65"/>
      <c r="E67" s="63"/>
      <c r="F67" s="64"/>
      <c r="G67" s="64"/>
      <c r="H67" s="64"/>
      <c r="I67" s="63"/>
      <c r="J67" s="13"/>
    </row>
    <row r="68" spans="2:10" ht="15.75">
      <c r="B68" s="63"/>
      <c r="C68" s="64"/>
      <c r="D68" s="65"/>
      <c r="E68" s="63"/>
      <c r="F68" s="64"/>
      <c r="G68" s="64"/>
      <c r="H68" s="64"/>
      <c r="I68" s="63"/>
      <c r="J68" s="13"/>
    </row>
    <row r="69" spans="2:10" ht="15.75">
      <c r="B69" s="63"/>
      <c r="C69" s="64"/>
      <c r="D69" s="65"/>
      <c r="E69" s="63"/>
      <c r="F69" s="64"/>
      <c r="G69" s="64"/>
      <c r="H69" s="64"/>
      <c r="I69" s="63"/>
      <c r="J69" s="13"/>
    </row>
    <row r="70" spans="2:10" ht="15.75">
      <c r="B70" s="63"/>
      <c r="C70" s="64"/>
      <c r="D70" s="65"/>
      <c r="E70" s="63"/>
      <c r="F70" s="64"/>
      <c r="G70" s="64"/>
      <c r="H70" s="64"/>
      <c r="I70" s="63"/>
      <c r="J70" s="13"/>
    </row>
    <row r="71" spans="2:10" ht="15.75">
      <c r="B71" s="63"/>
      <c r="C71" s="64"/>
      <c r="D71" s="65"/>
      <c r="E71" s="63"/>
      <c r="F71" s="64"/>
      <c r="G71" s="64"/>
      <c r="H71" s="64"/>
      <c r="I71" s="63"/>
      <c r="J71" s="13"/>
    </row>
    <row r="72" spans="2:10" ht="15.75">
      <c r="B72" s="63"/>
      <c r="C72" s="64"/>
      <c r="D72" s="65"/>
      <c r="E72" s="63"/>
      <c r="F72" s="64"/>
      <c r="G72" s="64"/>
      <c r="H72" s="64"/>
      <c r="I72" s="63"/>
      <c r="J72" s="13"/>
    </row>
    <row r="73" spans="2:10" ht="15.75">
      <c r="B73" s="63"/>
      <c r="C73" s="64"/>
      <c r="D73" s="65"/>
      <c r="E73" s="63"/>
      <c r="F73" s="64"/>
      <c r="G73" s="64"/>
      <c r="H73" s="64"/>
      <c r="I73" s="63"/>
      <c r="J73" s="13"/>
    </row>
    <row r="74" spans="2:10" ht="15.75">
      <c r="B74" s="63"/>
      <c r="C74" s="64"/>
      <c r="D74" s="65"/>
      <c r="E74" s="63"/>
      <c r="F74" s="64"/>
      <c r="G74" s="64"/>
      <c r="H74" s="64"/>
      <c r="I74" s="63"/>
      <c r="J74" s="13"/>
    </row>
    <row r="75" spans="2:10" ht="15.75">
      <c r="B75" s="63"/>
      <c r="C75" s="64"/>
      <c r="D75" s="65"/>
      <c r="E75" s="63"/>
      <c r="F75" s="64"/>
      <c r="G75" s="64"/>
      <c r="H75" s="64"/>
      <c r="I75" s="63"/>
      <c r="J75" s="13"/>
    </row>
    <row r="76" spans="2:10" ht="15.75">
      <c r="B76" s="63"/>
      <c r="C76" s="64"/>
      <c r="D76" s="65"/>
      <c r="E76" s="63"/>
      <c r="F76" s="64"/>
      <c r="G76" s="64"/>
      <c r="H76" s="64"/>
      <c r="I76" s="63"/>
      <c r="J76" s="13"/>
    </row>
    <row r="77" spans="2:10" ht="15.75">
      <c r="B77" s="63"/>
      <c r="C77" s="64"/>
      <c r="D77" s="65"/>
      <c r="E77" s="63"/>
      <c r="F77" s="64"/>
      <c r="G77" s="64"/>
      <c r="H77" s="64"/>
      <c r="I77" s="63"/>
      <c r="J77" s="13"/>
    </row>
    <row r="78" spans="2:10" ht="15.75">
      <c r="B78" s="63"/>
      <c r="C78" s="64"/>
      <c r="D78" s="65"/>
      <c r="E78" s="63"/>
      <c r="F78" s="64"/>
      <c r="G78" s="64"/>
      <c r="H78" s="64"/>
      <c r="I78" s="63"/>
      <c r="J78" s="13"/>
    </row>
    <row r="79" spans="2:10" ht="15.75">
      <c r="B79" s="63"/>
      <c r="C79" s="64"/>
      <c r="D79" s="65"/>
      <c r="E79" s="63"/>
      <c r="F79" s="64"/>
      <c r="G79" s="64"/>
      <c r="H79" s="64"/>
      <c r="I79" s="63"/>
      <c r="J79" s="13"/>
    </row>
    <row r="80" spans="2:10" ht="15.75">
      <c r="B80" s="63"/>
      <c r="C80" s="64"/>
      <c r="D80" s="65"/>
      <c r="E80" s="63"/>
      <c r="F80" s="64"/>
      <c r="G80" s="64"/>
      <c r="H80" s="64"/>
      <c r="I80" s="63"/>
      <c r="J80" s="13"/>
    </row>
    <row r="81" spans="2:10" ht="15.75">
      <c r="B81" s="63"/>
      <c r="C81" s="64"/>
      <c r="D81" s="65"/>
      <c r="E81" s="63"/>
      <c r="F81" s="64"/>
      <c r="G81" s="64"/>
      <c r="H81" s="64"/>
      <c r="I81" s="63"/>
      <c r="J81" s="13"/>
    </row>
    <row r="82" spans="2:10" ht="15.75">
      <c r="B82" s="63"/>
      <c r="C82" s="64"/>
      <c r="D82" s="65"/>
      <c r="E82" s="63"/>
      <c r="F82" s="64"/>
      <c r="G82" s="64"/>
      <c r="H82" s="64"/>
      <c r="I82" s="63"/>
      <c r="J82" s="13"/>
    </row>
    <row r="83" spans="2:10" ht="15.75">
      <c r="B83" s="63"/>
      <c r="C83" s="64"/>
      <c r="D83" s="65"/>
      <c r="E83" s="63"/>
      <c r="F83" s="64"/>
      <c r="G83" s="64"/>
      <c r="H83" s="64"/>
      <c r="I83" s="63"/>
      <c r="J83" s="13"/>
    </row>
    <row r="84" spans="2:10" ht="15.75">
      <c r="B84" s="63"/>
      <c r="C84" s="64"/>
      <c r="D84" s="65"/>
      <c r="E84" s="63"/>
      <c r="F84" s="64"/>
      <c r="G84" s="64"/>
      <c r="H84" s="64"/>
      <c r="I84" s="63"/>
      <c r="J84" s="13"/>
    </row>
    <row r="85" spans="2:10" ht="15.75">
      <c r="B85" s="63"/>
      <c r="C85" s="64"/>
      <c r="D85" s="65"/>
      <c r="E85" s="63"/>
      <c r="F85" s="64"/>
      <c r="G85" s="64"/>
      <c r="H85" s="64"/>
      <c r="I85" s="63"/>
      <c r="J85" s="13"/>
    </row>
    <row r="86" spans="2:10" ht="15.75">
      <c r="B86" s="63"/>
      <c r="C86" s="64"/>
      <c r="D86" s="65"/>
      <c r="E86" s="63"/>
      <c r="F86" s="64"/>
      <c r="G86" s="64"/>
      <c r="H86" s="64"/>
      <c r="I86" s="63"/>
      <c r="J86" s="13"/>
    </row>
    <row r="87" spans="2:10" ht="15.75">
      <c r="B87" s="63"/>
      <c r="C87" s="64"/>
      <c r="D87" s="65"/>
      <c r="E87" s="63"/>
      <c r="F87" s="64"/>
      <c r="G87" s="64"/>
      <c r="H87" s="64"/>
      <c r="I87" s="63"/>
      <c r="J87" s="13"/>
    </row>
    <row r="88" spans="2:10" ht="15.75">
      <c r="B88" s="63"/>
      <c r="C88" s="64"/>
      <c r="D88" s="65"/>
      <c r="E88" s="63"/>
      <c r="F88" s="64"/>
      <c r="G88" s="64"/>
      <c r="H88" s="64"/>
      <c r="I88" s="63"/>
      <c r="J88" s="13"/>
    </row>
    <row r="89" spans="2:10" ht="15.75">
      <c r="B89" s="63"/>
      <c r="C89" s="64"/>
      <c r="D89" s="65"/>
      <c r="E89" s="63"/>
      <c r="F89" s="64"/>
      <c r="G89" s="64"/>
      <c r="H89" s="64"/>
      <c r="I89" s="63"/>
      <c r="J89" s="13"/>
    </row>
    <row r="90" spans="2:10" ht="15.75">
      <c r="B90" s="63"/>
      <c r="C90" s="64"/>
      <c r="D90" s="65"/>
      <c r="E90" s="63"/>
      <c r="F90" s="64"/>
      <c r="G90" s="64"/>
      <c r="H90" s="64"/>
      <c r="I90" s="63"/>
      <c r="J90" s="13"/>
    </row>
    <row r="91" spans="2:10" ht="15.75">
      <c r="B91" s="63"/>
      <c r="C91" s="64"/>
      <c r="D91" s="65"/>
      <c r="E91" s="63"/>
      <c r="F91" s="64"/>
      <c r="G91" s="64"/>
      <c r="H91" s="64"/>
      <c r="I91" s="63"/>
      <c r="J91" s="13"/>
    </row>
    <row r="92" spans="2:10" ht="15.75">
      <c r="B92" s="63"/>
      <c r="C92" s="64"/>
      <c r="D92" s="65"/>
      <c r="E92" s="63"/>
      <c r="F92" s="64"/>
      <c r="G92" s="64"/>
      <c r="H92" s="64"/>
      <c r="I92" s="63"/>
      <c r="J92" s="13"/>
    </row>
    <row r="93" spans="2:10" ht="15.75">
      <c r="B93" s="63"/>
      <c r="C93" s="64"/>
      <c r="D93" s="65"/>
      <c r="E93" s="63"/>
      <c r="F93" s="64"/>
      <c r="G93" s="64"/>
      <c r="H93" s="64"/>
      <c r="I93" s="63"/>
      <c r="J93" s="13"/>
    </row>
    <row r="94" spans="2:10" ht="15.75">
      <c r="B94" s="63"/>
      <c r="C94" s="64"/>
      <c r="D94" s="65"/>
      <c r="E94" s="63"/>
      <c r="F94" s="64"/>
      <c r="G94" s="64"/>
      <c r="H94" s="64"/>
      <c r="I94" s="63"/>
      <c r="J94" s="13"/>
    </row>
    <row r="95" spans="2:10" ht="15.75">
      <c r="B95" s="63"/>
      <c r="C95" s="64"/>
      <c r="D95" s="65"/>
      <c r="E95" s="63"/>
      <c r="F95" s="64"/>
      <c r="G95" s="64"/>
      <c r="H95" s="64"/>
      <c r="I95" s="63"/>
      <c r="J95" s="13"/>
    </row>
    <row r="96" spans="2:10" ht="15.75">
      <c r="B96" s="63"/>
      <c r="C96" s="64"/>
      <c r="D96" s="65"/>
      <c r="E96" s="63"/>
      <c r="F96" s="64"/>
      <c r="G96" s="64"/>
      <c r="H96" s="64"/>
      <c r="I96" s="63"/>
      <c r="J96" s="13"/>
    </row>
  </sheetData>
  <sheetProtection selectLockedCells="1" selectUnlockedCells="1"/>
  <mergeCells count="8">
    <mergeCell ref="B22:B23"/>
    <mergeCell ref="B24:B25"/>
    <mergeCell ref="B1:E1"/>
    <mergeCell ref="B3:B5"/>
    <mergeCell ref="B6:B8"/>
    <mergeCell ref="B9:B12"/>
    <mergeCell ref="B13:B16"/>
    <mergeCell ref="B20:B21"/>
  </mergeCells>
  <dataValidations count="3">
    <dataValidation type="list" allowBlank="1" showErrorMessage="1" sqref="G24:G25">
      <formula1>"100"</formula1>
      <formula2>0</formula2>
    </dataValidation>
    <dataValidation type="list" allowBlank="1" showErrorMessage="1" sqref="H23:H26">
      <formula1>"100,150,200,250,300,350,400,450,500,odstąpiono od nałożenia mandatu na podstawie art. 41 KW"</formula1>
      <formula2>0</formula2>
    </dataValidation>
    <dataValidation type="list" allowBlank="1" showErrorMessage="1" sqref="D3:D27">
      <formula1>"Tak,Nie,Nie dotyczy"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44" r:id="rId1"/>
  <rowBreaks count="1" manualBreakCount="1">
    <brk id="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7" sqref="A17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Holik</dc:creator>
  <cp:keywords/>
  <dc:description/>
  <cp:lastModifiedBy>Jadwiga Holik</cp:lastModifiedBy>
  <cp:lastPrinted>2015-03-30T11:47:52Z</cp:lastPrinted>
  <dcterms:created xsi:type="dcterms:W3CDTF">2017-08-30T11:15:06Z</dcterms:created>
  <dcterms:modified xsi:type="dcterms:W3CDTF">2017-08-30T11:59:47Z</dcterms:modified>
  <cp:category/>
  <cp:version/>
  <cp:contentType/>
  <cp:contentStatus/>
</cp:coreProperties>
</file>