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szkoła" sheetId="1" r:id="rId1"/>
    <sheet name="Legenda" sheetId="2" state="hidden" r:id="rId2"/>
    <sheet name="szkoła wer. skrócona" sheetId="3" r:id="rId3"/>
  </sheets>
  <definedNames>
    <definedName name="_xlnm.Print_Area" localSheetId="0">'szkoła'!$A$1:$Q$51</definedName>
    <definedName name="_xlnm.Print_Area" localSheetId="2">'szkoła wer. skrócona'!$A$1:$H$48</definedName>
    <definedName name="ponowne_stwierdzenie_nieprawidłowości_w_placówce">'szkoła'!$AG$43:$AG$47</definedName>
    <definedName name="ponowne_stwierdzenie_nieprawidłowości_w_placówce__sytuacja_majątkowa_osoby_karanej__skala_obszar_występowania_nieprawidłowości" localSheetId="0">'szkoła'!$AG$43:$AG$47</definedName>
  </definedNames>
  <calcPr fullCalcOnLoad="1"/>
</workbook>
</file>

<file path=xl/sharedStrings.xml><?xml version="1.0" encoding="utf-8"?>
<sst xmlns="http://schemas.openxmlformats.org/spreadsheetml/2006/main" count="730" uniqueCount="179">
  <si>
    <t xml:space="preserve">zły stan techniczny sufitów, ścian, podłóg  stwarzające zargożenie zdrowotne, w tym również z pkt. widzenia warunków higienicznych </t>
  </si>
  <si>
    <t>Zakres kontroli / Elementy podelgające kontroli</t>
  </si>
  <si>
    <t>Nieprawidłowości</t>
  </si>
  <si>
    <t>Nieprawidłowość (szczegółowy opis/ miejsce wystąpienia nieprawidłowości, a tam gdzie stwierdzono zagrożenie zdrowotne opisać na czym polega)</t>
  </si>
  <si>
    <t xml:space="preserve">Wymagane działania </t>
  </si>
  <si>
    <t>Podstawy prawne</t>
  </si>
  <si>
    <t>Mandat [kwota wyjściowa]</t>
  </si>
  <si>
    <t>Czynniki zwiększające kwotę</t>
  </si>
  <si>
    <t>Czynniki zmniejszające kwotę</t>
  </si>
  <si>
    <t>Wysokość nałożonego mandatu (od 50 do 100 pln)</t>
  </si>
  <si>
    <t>Działania podmiotu podjęte w trakcie kontroli [opis]</t>
  </si>
  <si>
    <t>Ocena zagrożenia
z uwzględnieniem działań podmiotu</t>
  </si>
  <si>
    <t>Ostatecznie działania które należy podjąć</t>
  </si>
  <si>
    <t>Dyrektor, co najmniej raz w roku,  nie dokonał kontroli zapewniania bezpiecznych i higienicznych warunków korzystania z obiektów należących do placówki, w tym bezpiecznych i higienicznych warunków nauki,</t>
  </si>
  <si>
    <t>Tak</t>
  </si>
  <si>
    <t>Niskie</t>
  </si>
  <si>
    <t>nie dotyczy</t>
  </si>
  <si>
    <t>B</t>
  </si>
  <si>
    <t xml:space="preserve">Budynek </t>
  </si>
  <si>
    <t xml:space="preserve"> nie jest dostosowany do potrzeb wynikających z niepełnosprawności dzieci i młodzieży </t>
  </si>
  <si>
    <t xml:space="preserve">pomieszczenia  nie spełniają wymaganń w zakresie wysokości </t>
  </si>
  <si>
    <t>poziom podłogi w  pomieszczeniach przeznaczonych na pobyt ludzi nie znajdują się, co najmniej 30cm powyżej terenu urządzonego przy budynku</t>
  </si>
  <si>
    <t xml:space="preserve">sufity, ściany, podłogi, posadzki w złym stanie technicznym stwarzające zargożenie zdrowotne, w tym również z pkt. widzenia warunków higienicznych </t>
  </si>
  <si>
    <t>wyposażenie techniczne budynku</t>
  </si>
  <si>
    <t>brak jest bieżącej ciepłej i zimnej  wody</t>
  </si>
  <si>
    <t>grzejniki centralnego ogrzewania nie są  osłonięte lub zabezpieczone</t>
  </si>
  <si>
    <t>Mikroklimat pomieszczeń</t>
  </si>
  <si>
    <t>w pomieszczeniach nie jest zapewniona wentylacja grawitacyjna lub mechaniczna</t>
  </si>
  <si>
    <t xml:space="preserve"> brak wentylacji mechanicznej w ustępach ogólnodostępnych z ilością kabin większą niż jedna lub nie posiadających okien</t>
  </si>
  <si>
    <t xml:space="preserve">co najmniej 50% powierzchni okien nie  ma konstrukcji umożliwiającej otwieranie (wymaganie nie dotyczy pomieszczeń w których zapewniono wentylację mechaniczną lub klimatyzację) </t>
  </si>
  <si>
    <t xml:space="preserve">temperatura pomieszczeń nieodpowiednia </t>
  </si>
  <si>
    <t xml:space="preserve"> niewłaściwe oświetlenie </t>
  </si>
  <si>
    <t xml:space="preserve">Sale zajęć </t>
  </si>
  <si>
    <t>sprzęt, meble i wyposażenie nie posiadają atestów  lub certyfikatów</t>
  </si>
  <si>
    <t>Rozkład zajęć lekcyjnych</t>
  </si>
  <si>
    <t>zajęcia  nie rozpoczynają się o stałej porze, przy czym różnica pomiędzy dniami jest nie większa niż 1 godzina</t>
  </si>
  <si>
    <t>różnica liczby godzin lekcyjnych pomiędzy kolejnymi dniami tygodnia jest większa od 1 godziny.</t>
  </si>
  <si>
    <t>Pracownie szkolne</t>
  </si>
  <si>
    <t>stoły i krzesła nie są  dostosowane do zasad ergonomii</t>
  </si>
  <si>
    <t>odległość między sąsiadującymi monitorami  nie jest zachowana (nie mniej niż 0,6 m)</t>
  </si>
  <si>
    <t>odległość między uczniem, a tyłem sąsiedniego monitora  nie jest zachowana (nie mniej 0, 8m)</t>
  </si>
  <si>
    <t xml:space="preserve"> brak regulaminu bhp  w widocznym i łatwo dostępnym miejscu</t>
  </si>
  <si>
    <t>maszyny i urządzenia nie posiadają zabezpieczeń chroniące przed urazami, działaniem substancji szkodliwych, porażeniem prądem elektrycznym, nadmiernym hałasem, działaniem wibracji lub promieniowaniem</t>
  </si>
  <si>
    <t>niesprawne, uszkodzone urządzenia techniczne nie są  oznaczone w sposób wyraźny oraz  zabezpieczone przed uruchomieniem</t>
  </si>
  <si>
    <t>uczniów  nie przeszkolono w zakresie bezpieczeństwa i higieny pracy</t>
  </si>
  <si>
    <t xml:space="preserve">Pomieszczenia sanitarne: </t>
  </si>
  <si>
    <t>brak  wyposażonia w środki higieny osobistej</t>
  </si>
  <si>
    <t>Średnie</t>
  </si>
  <si>
    <t>zakres naruszenia</t>
  </si>
  <si>
    <t>Sytuacja materialna osoby karanej</t>
  </si>
  <si>
    <t>posadzki niezmywalne, nasiąkliwe i śliskie</t>
  </si>
  <si>
    <t>pomieszczenia i wyposażenie w złym stanie technicznym</t>
  </si>
  <si>
    <t xml:space="preserve">Warunki do uprawiania sportu i rekreacji: </t>
  </si>
  <si>
    <t>urządzenia i sprzęt sportowy nie  posiadają atestów lub certyfikatów</t>
  </si>
  <si>
    <t>urządzenia sprzęt sportowy w złym stanie sanitarno-technicznym</t>
  </si>
  <si>
    <t>wyposażenie i pomieszczenie  bloku sportowego w złym stanie technicznym</t>
  </si>
  <si>
    <t xml:space="preserve">bramki, inne konstrukcje przymocowane  nie są na stałe do podłoża </t>
  </si>
  <si>
    <t xml:space="preserve">bramki, inne konstrukcje nie posiadają atestów lub certyfikatów </t>
  </si>
  <si>
    <t xml:space="preserve">w salach / na boiskach / w miejscach wyznaczonych do uprawiania ćwiczeń fizycznych, gier i zabaw brak jest tablic informacyjnych określających zasady bezpiecznego użytkowania urządzeń i sprzętu sportowego </t>
  </si>
  <si>
    <t>system pierwszej pomocy</t>
  </si>
  <si>
    <t>w placówce brak jest  apteczki wyposazonej w podstawowe środki opatrunkowe oraz instrukcji udzielania pierwszej pomocy.</t>
  </si>
  <si>
    <t xml:space="preserve">Rozporządzenie Ministra Edukacji Narodowej i Sportu w z dnia 31 grudnia 2002 r.    w sprawie bezpieczeństwa i higieny w publicznych i niepublicznych szkołach  i placówkach   (Dz.U.2003, Nr 6, poz. 69 ze zm.)     § 20. Pomieszczenia szkoły i placówki, w szczególności pokój nauczycielski, laboratoria, pracownie, warsztaty szkolne, pokój nauczycieli wychowania fizycznego, kierownika internatu (bursy) oraz kuchni, wyposaża się  w apteczki zaopatrzone w środki niezbędne do udzielania pierwszej pomocy i instrukcji o zasadach udzielania tej pomocy.
</t>
  </si>
  <si>
    <t>Profilaktyczna opieka zdrowotna nad uczniami</t>
  </si>
  <si>
    <t>gabinet  nie jest wyposażony w umywalkę z ciepłą i zimną wodą</t>
  </si>
  <si>
    <t xml:space="preserve">podłogi nie są wykonane z materiałów umożliwiających ich mycie i dezynfekcję </t>
  </si>
  <si>
    <t xml:space="preserve">Teren szkoły </t>
  </si>
  <si>
    <t>nawierzchnia dróg, przejść i boisk  jest nierówna i  nieutwardzona (np. uszkodzone, nierówne, stwarzające zagrożenie wypadku)</t>
  </si>
  <si>
    <t>otwory kanalizacyjne, studzienki i inne zagłębienia  nie są trwale zabezpieczone</t>
  </si>
  <si>
    <t>Gromadzenie odpadów stałych:</t>
  </si>
  <si>
    <t xml:space="preserve">miejsce gromadzenia odpadów nie jest oddalone co najmniej 10 m od okien i drzwi budynku oraz co najmniej 3 m od granicy z sąsiednią działką </t>
  </si>
  <si>
    <t>miejsce i w/w urządzenia w złym stanie sanitarno-higienicznym i technicznym powodujące zagrożenie zdrowotne i/lub higieniczne</t>
  </si>
  <si>
    <t>N</t>
  </si>
  <si>
    <t>Stan sanitarno-higieniczny otoczenia oraz pomieszczeń:</t>
  </si>
  <si>
    <t>otoczenie oraz wszystkie pomieszczenia placówki nie są utrzymane w czystości i porządku</t>
  </si>
  <si>
    <t>P</t>
  </si>
  <si>
    <t>przestrzeganie zakazu palenia tytoniu w placówce</t>
  </si>
  <si>
    <t>zakaz palenia wyrobów tytoniowych nie jest przestrzegany przez personel</t>
  </si>
  <si>
    <t>brak oznaczeń słownych i graficznych informujących o zakazie palenia wyrobów tytoniowych</t>
  </si>
  <si>
    <t>dokumentacja do celów sanitarno-epidemiologicznych</t>
  </si>
  <si>
    <t>brak dokumentacji do celów sanitarno-epidemiologicznych personelu</t>
  </si>
  <si>
    <t xml:space="preserve">aktualnie brak, rozporzadzenie Ministra Zdrowia w trakcie uzgodnień </t>
  </si>
  <si>
    <t>Nie</t>
  </si>
  <si>
    <t>Nie dotyczy</t>
  </si>
  <si>
    <t>Zagrożenie</t>
  </si>
  <si>
    <t>Wysokie</t>
  </si>
  <si>
    <t>stwierdzone uchybienie narusza obowiązujące przepisy stanowi poważną nieprawodłowość</t>
  </si>
  <si>
    <t>stwierdzone uchybienia narusza obwowiązujące przepisy stanowi istotną nieprawidłowość</t>
  </si>
  <si>
    <t>stwierdzone uchybienie narusza obowiązujace przepisy brak bezpośredniego zagrożenia</t>
  </si>
  <si>
    <t>Prawdopodobieństwo</t>
  </si>
  <si>
    <t>Duże</t>
  </si>
  <si>
    <t xml:space="preserve">Miejsce, rodzaj, skala nieprawidłowości ma duży i bezpośredni wpływ na bezpieczeństwo konsumenta </t>
  </si>
  <si>
    <t xml:space="preserve">Umiarkowane </t>
  </si>
  <si>
    <t xml:space="preserve">Miejsce, rodzaj, skala nieprawidłowości ma umiarkowany wpływ na bezpieczeństwo konsumenta </t>
  </si>
  <si>
    <t>Małe</t>
  </si>
  <si>
    <t>Mała istotność uchybienia</t>
  </si>
  <si>
    <t>Ocena z uwzględnieniem działań przedsiębiorcy</t>
  </si>
  <si>
    <t>Prawidłowe</t>
  </si>
  <si>
    <t>Podjęte działania adekwatne do zagrożenia</t>
  </si>
  <si>
    <t>Brak</t>
  </si>
  <si>
    <t>Brak działań lub podjęte działania są niewystarczające</t>
  </si>
  <si>
    <t>Negatywane</t>
  </si>
  <si>
    <t>Dotychczasowa ocena wspólpracy podmiotu z PIS negatywna</t>
  </si>
  <si>
    <t>D (Duże)</t>
  </si>
  <si>
    <t>U (umiarkowane)</t>
  </si>
  <si>
    <t>M (Małe)</t>
  </si>
  <si>
    <t>W (wysokie)</t>
  </si>
  <si>
    <t>W/N</t>
  </si>
  <si>
    <r>
      <t>W/Ś</t>
    </r>
    <r>
      <rPr>
        <b/>
        <sz val="10"/>
        <color indexed="9"/>
        <rFont val="Tahoma"/>
        <family val="2"/>
      </rPr>
      <t xml:space="preserve"> </t>
    </r>
  </si>
  <si>
    <t>W/W</t>
  </si>
  <si>
    <t>Ś (średnie)</t>
  </si>
  <si>
    <t>Ś/N</t>
  </si>
  <si>
    <t>Ś/Ś</t>
  </si>
  <si>
    <t>Ś/W</t>
  </si>
  <si>
    <t>N (niskie)</t>
  </si>
  <si>
    <t>N/N</t>
  </si>
  <si>
    <t>N/Ś</t>
  </si>
  <si>
    <t>N/W</t>
  </si>
  <si>
    <t>ponowne stwierdzenie nieprawidłowości</t>
  </si>
  <si>
    <t>sytuacja finansowa osoby ukaranej</t>
  </si>
  <si>
    <t>skala/zasięg występowania nieprawidłowości w placówce</t>
  </si>
  <si>
    <t>sytuacja finansowa osoby ukaranej, skala/zasięg występowania nieprawidłowości w placówce</t>
  </si>
  <si>
    <t>ponowne stwierdzenie nieprawidłowości, sytuacja materialna osoby karanej</t>
  </si>
  <si>
    <t>ponowne stwierdzenie nieprawidłowości, skala/zasięg występowania nieprawidłowości w placówce</t>
  </si>
  <si>
    <t>ponowne stwierdzenie nieprawidłowości, sytuacja finansowa osoby ukaranej, skala/zasięg występowania nieprawidłowości w placówce</t>
  </si>
  <si>
    <t>Sankcje</t>
  </si>
  <si>
    <t>Uwagi (w tym opis podjętych działań innych niż zawarte w tym arkuszu)</t>
  </si>
  <si>
    <t xml:space="preserve">środki myjąco-dezynfekujące niedostępne </t>
  </si>
  <si>
    <t>w pomieszczeniach szkoły lub placówki  brak jet możliwości pozostawienia przez uczniów  części podręczników i przyborów szkolnych</t>
  </si>
  <si>
    <t>uczniowie  nie są wyposażeni w środki ochrony indywidualnej, odzież i obuwie robocze</t>
  </si>
  <si>
    <t>ściany nie są  zmywalne i odporne na działanie wilgoci</t>
  </si>
  <si>
    <t xml:space="preserve">ARKUSZ OCENY RYZYKA - szkoły </t>
  </si>
  <si>
    <t>Czy stwierdzono nieprawidłowość Tak                       Nie                       Nie dotyczy</t>
  </si>
  <si>
    <t>Ocena zagrożenia         Niskie               Średnie          Wysokie</t>
  </si>
  <si>
    <t>Ocena z uwzględnieniem działań podmiotu Działania:            [P]Pozytywna        [B]Brak                   [N]Negatywna</t>
  </si>
  <si>
    <t>ściany niezmywalne i nieodporne na działanie wilgoci</t>
  </si>
  <si>
    <t>uczniowie nie wyposażeni w środki ochrony indywidualnej, odzież i obuwie robocze</t>
  </si>
  <si>
    <t>zajęcia  nie rozpoczynają się o stałej porze, przy czym różnica pomiędzy dniami jest  większa niż 1 godzina</t>
  </si>
  <si>
    <r>
      <t xml:space="preserve">Rozporządzenie Ministra Edukacji Narodowej i Sportu w z dnia 31 grudnia 2002 r.    w sprawie bezpieczeństwa i higieny w publicznych i niepublicznych szkołach  i placówkach   (Dz.U.2003, Nr 6, poz. 69 ze zm.)      </t>
    </r>
    <r>
      <rPr>
        <i/>
        <sz val="10"/>
        <rFont val="Arial"/>
        <family val="2"/>
      </rPr>
      <t>§ 3. 1  Dyrektor, co najmniej raz w roku, dokonuje kontroli zapewniania bezpiecznych i higienicznych warunków korzystania z obiektów należących do szkoły lub placówki, w tym bezpiecznych i higienicznych warunków nauki, oraz określa kierunki ich poprawy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</si>
  <si>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 § 8. 1.  </t>
    </r>
    <r>
      <rPr>
        <i/>
        <sz val="10"/>
        <rFont val="Arial"/>
        <family val="2"/>
      </rPr>
      <t>W pomieszczeniach sanitarnohigienicznych zapewnia się ciepłą i zimną bieżącą wodę oraz środki higieny osobistej.       § 11. W razie braku sieci wodociągowej, w szkole i placówce zapewnia się inne źródło wody spełniającej wymagania dla wody zdatnej do picia.</t>
    </r>
  </si>
  <si>
    <r>
      <t>R</t>
    </r>
    <r>
      <rPr>
        <b/>
        <sz val="10"/>
        <rFont val="Arial"/>
        <family val="2"/>
      </rPr>
      <t xml:space="preserve">ozporządzenie Ministra Edukacji Narodowej i Sportu w z dnia 31 grudnia 2002 r.    w sprawie bezpieczeństwa i higieny w publicznych i niepublicznych szkołach  i placówkach   (Dz.U.2003, Nr 6, poz. 69 ze zm.)     </t>
    </r>
    <r>
      <rPr>
        <i/>
        <sz val="10"/>
        <rFont val="Arial"/>
        <family val="2"/>
      </rPr>
      <t xml:space="preserve">§ 9. 1. W pomieszczeniach szkoły i placówki zapewnia się właściwe oświetlenie, wentylację i ogrzewanie.Rozporządzenie 
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</si>
  <si>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 § 9. 1. W pomieszczeniach szkoły i placówki zapewnia się właściwe oświetlenie, wentylację i ogrzewanie.  </t>
    </r>
    <r>
      <rPr>
        <sz val="10"/>
        <rFont val="Arial"/>
        <family val="2"/>
      </rPr>
      <t xml:space="preserve">                                                         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§ 17. 1</t>
    </r>
    <r>
      <rPr>
        <i/>
        <sz val="10"/>
        <rFont val="Arial"/>
        <family val="2"/>
      </rPr>
      <t>. W pomieszczeniach, w których odbywają się zajęcia, zapewnia się temperaturę co najmniej 18°C.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</si>
  <si>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 xml:space="preserve"> § 9. 1. W pomieszczeniach szkoły i placówki zapewnia się właściwe oświetlenie, wentylację i ogrzewanie.</t>
    </r>
  </si>
  <si>
    <r>
      <t>R</t>
    </r>
    <r>
      <rPr>
        <b/>
        <sz val="10"/>
        <rFont val="Arial"/>
        <family val="2"/>
      </rPr>
      <t xml:space="preserve">ozporządzenie Ministra Edukacji Narodowej i Sportu w z dnia 31 grudnia 2002 r.    w sprawie bezpieczeństwa i higieny w publicznych i niepublicznych szkołach  i placówkach   (Dz.U.2003, Nr 6, poz. 69 ze zm.) </t>
    </r>
    <r>
      <rPr>
        <sz val="10"/>
        <rFont val="Arial"/>
        <family val="2"/>
      </rPr>
      <t xml:space="preserve">   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9. 3. Szkoły i placówki nabywania wyposażenie posiadające odpowiednie atesty lub certyfikaty.</t>
    </r>
  </si>
  <si>
    <r>
      <t>Rozporządzenie Ministra Edukacji Narodowej i Sportu w z dnia 31 grudnia 2002 r. w sprawie bezpieczeństwa i higieny w publicznych i niepublicznych szkołach  i placówkach   (Dz.U.2003, Nr 6, poz. 69 ze zm.</t>
    </r>
    <r>
      <rPr>
        <sz val="10"/>
        <rFont val="Arial"/>
        <family val="2"/>
      </rPr>
      <t xml:space="preserve">)                             § 4a   </t>
    </r>
    <r>
      <rPr>
        <i/>
        <sz val="10"/>
        <rFont val="Arial"/>
        <family val="2"/>
      </rPr>
      <t>W pomieszczeniach szkoły lub placówki zapewnia się uczniom możliwość pozostawienia części podręczników i przyborów szkolnych</t>
    </r>
  </si>
  <si>
    <r>
      <t>Rozporządzenie Ministra Edukacji Narodowej i Sportu w z dnia 31 grudnia 2002 r. w sprawie bezpieczeństwa i higieny w publicznych i niepublicznych szkołach  i placówkach   (Dz.U.2003, Nr 6, poz. 69 ze zm.</t>
    </r>
    <r>
      <rPr>
        <sz val="10"/>
        <rFont val="Arial"/>
        <family val="2"/>
      </rPr>
      <t>)                             § 4. Plan zajęć dydaktyczno-wychowawczych powinien uwzględniać potrzebę równomiernego obciążenia zajęciami w poszczególnych dniach tygodnia</t>
    </r>
  </si>
  <si>
    <r>
      <t xml:space="preserve">Rozporządzenie Ministra Edukacji Narodowej i Sportu w z dnia 31 grudnia 2002 r. w sprawie bezpieczeństwa i higieny w publicznych i niepublicznych szkołach  i placówkach   (Dz.U.2003, Nr 6, poz. 69 ze zm.)  </t>
    </r>
    <r>
      <rPr>
        <sz val="10"/>
        <rFont val="Arial"/>
        <family val="2"/>
      </rPr>
      <t xml:space="preserve">                           § 9. 2.</t>
    </r>
    <r>
      <rPr>
        <i/>
        <sz val="10"/>
        <rFont val="Arial"/>
        <family val="2"/>
      </rPr>
      <t xml:space="preserve"> Sprzęty, z których korzystają osoby pozostające pod opieką szkoły lub placówki, dostosowuje się do wymagań ergonomii.</t>
    </r>
  </si>
  <si>
    <r>
      <t xml:space="preserve">  R</t>
    </r>
    <r>
      <rPr>
        <b/>
        <sz val="10"/>
        <rFont val="Arial"/>
        <family val="2"/>
      </rPr>
      <t>ozporządzenie Ministra Pracy i Polityki Socjalnej z dnia 1 grudnia 1998 r. w sprawie bezpieczeństwa i higieny pracy na stanowiskach wyposażonych   w monitory ekranowe  (Dz.U.1998, Nr 148, poz. 973)</t>
    </r>
    <r>
      <rPr>
        <sz val="10"/>
        <rFont val="Arial"/>
        <family val="2"/>
      </rPr>
      <t xml:space="preserve">  zał. </t>
    </r>
    <r>
      <rPr>
        <i/>
        <sz val="10"/>
        <rFont val="Arial"/>
        <family val="2"/>
      </rPr>
      <t>pkt.8. 2   Odległość pomiędzy sąsiadującymi monitorami nie powinna być mniejsza niż 60 cm, a odległość między tyłem monitora a osobą powinna być nie mniejsza niż 80 cm.</t>
    </r>
  </si>
  <si>
    <r>
      <t xml:space="preserve">  R</t>
    </r>
    <r>
      <rPr>
        <b/>
        <sz val="10"/>
        <rFont val="Arial"/>
        <family val="2"/>
      </rPr>
      <t>ozporządzenie Ministra Pracy i Polityki Socjalnej z dnia 1 grudnia 1998 r. w sprawie bezpieczeństwa i higieny pracy na stanowiskach wyposażonych   w monitory ekranowe  (Dz.U.1998, Nr 148, poz. 973)</t>
    </r>
    <r>
      <rPr>
        <sz val="10"/>
        <rFont val="Arial"/>
        <family val="2"/>
      </rPr>
      <t xml:space="preserve">  zał. </t>
    </r>
    <r>
      <rPr>
        <i/>
        <sz val="10"/>
        <rFont val="Arial"/>
        <family val="2"/>
      </rPr>
      <t xml:space="preserve">pkt.8. 2   Odległość pomiędzy sąsiadującymi monitorami nie powinna być mniejsza niż 60 cm, a odległość między tyłem monitora a osobą powinna być nie mniejsza niż 80 cm.                </t>
    </r>
  </si>
  <si>
    <r>
      <t xml:space="preserve">Rozporządzenie Ministra Edukacji Narodowej i Sportu w z dnia 31 grudnia 2002 r. w sprawie bezpieczeństwa i higieny w publicznych i niepublicznych szkołach  i placówkach   (Dz.U.2003, Nr 6, poz. 69 ze zm.)   </t>
    </r>
    <r>
      <rPr>
        <sz val="10"/>
        <rFont val="Arial"/>
        <family val="2"/>
      </rPr>
      <t xml:space="preserve"> § 26. </t>
    </r>
    <r>
      <rPr>
        <i/>
        <sz val="10"/>
        <rFont val="Arial"/>
        <family val="2"/>
      </rPr>
      <t xml:space="preserve">W warsztacie, laboratorium i pracowni wywiesza się w widocznym i łatwo dostępnym miejscu regulamin określający zasady bezpieczeństwa i higieny pracy.
</t>
    </r>
    <r>
      <rPr>
        <sz val="10"/>
        <rFont val="Arial"/>
        <family val="2"/>
      </rPr>
      <t xml:space="preserve">  </t>
    </r>
  </si>
  <si>
    <r>
      <t xml:space="preserve">Rozporządzenie Ministra Edukacji Narodowej i Sportu w z dnia 31 grudnia 2002 r. w sprawie bezpieczeństwa i higieny w publicznych i niepublicznych szkołach  i placówkach   (Dz.U.2003, Nr 6, poz. 69 ze zm.)   </t>
    </r>
    <r>
      <rPr>
        <sz val="10"/>
        <rFont val="Arial"/>
        <family val="2"/>
      </rPr>
      <t xml:space="preserve">  § 23.2. </t>
    </r>
    <r>
      <rPr>
        <i/>
        <sz val="10"/>
        <rFont val="Arial"/>
        <family val="2"/>
      </rPr>
      <t xml:space="preserve">Urządzenia techniczne wyposaża się w zabezpieczenia chroniące przed urazami, działaniem substancji szkodliwych dla zdrowia, porażeniem prądem elektrycznym, szkodliwymi wstrząsami, nadmiernym hałasem, działaniem wibracji lub promieniowaniem.
</t>
    </r>
  </si>
  <si>
    <r>
      <t xml:space="preserve">Rozporządzenie Ministra Edukacji Narodowej i Sportu w z dnia 31 grudnia 2002 r. w sprawie bezpieczeństwa i higieny w publicznych i niepublicznych szkołach  i placówkach   (Dz.U.2003, Nr 6, poz. 69 ze zm.)                            </t>
    </r>
    <r>
      <rPr>
        <sz val="10"/>
        <rFont val="Arial"/>
        <family val="2"/>
      </rPr>
      <t xml:space="preserve"> § 23.3. </t>
    </r>
    <r>
      <rPr>
        <i/>
        <sz val="10"/>
        <rFont val="Arial"/>
        <family val="2"/>
      </rPr>
      <t xml:space="preserve">Urządzenia techniczne niesprawne, uszkodzone lub pozostające w naprawie oznacza się w sposób wyraźny i zabezpiecza przed ich uruchomieniem.
</t>
    </r>
  </si>
  <si>
    <r>
      <t>Rozporządzenie Ministra Edukacji Narodowej i Sportu w z dnia 31 grudnia 2002 r. w sprawie bezpieczeństwa i higieny w publicznych i niepublicznych szkołach  i placówkach   (Dz.U.2003, Nr 6, poz. 69 ze zm.</t>
    </r>
    <r>
      <rPr>
        <sz val="10"/>
        <rFont val="Arial"/>
        <family val="2"/>
      </rPr>
      <t xml:space="preserve">)                             </t>
    </r>
    <r>
      <rPr>
        <i/>
        <sz val="10"/>
        <rFont val="Arial"/>
        <family val="2"/>
      </rPr>
      <t>§ 28. Uczniów pracujących w warsztatach, laboratoriach i pracowniach szkolnych w celu zabezpieczenia  przed działaniem niebezpiecznych lub szkodliwych dla zdrowia czynników, a także ze względu na wymagania sanitarnohigieniczne, zaopatruje się w niezbędne środki ochrony indywidualnej oraz odzież i obuwie robocze.</t>
    </r>
  </si>
  <si>
    <r>
      <t xml:space="preserve">Rozporządzenie Ministra Edukacji Narodowej i Sportu w z dnia 31 grudnia 2002 r. w sprawie bezpieczeństwa i higieny w publicznych i niepublicznych szkołach  i placówkach   (Dz.U.2003, Nr 6, poz. 69 ze zm.)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§ 27. 1. Przed dopuszczeniem do zajęć przy maszynach i innych urządzeniach technicznych w warsztatach, laboratoriach i pracowniach, uczniów zaznajamia się z zasadami i metodami pracy zapewniającym  bezpieczeństwo i higienę pracy przy wykonywaniu czynności na stanowisku roboczym.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</si>
  <si>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</t>
    </r>
    <r>
      <rPr>
        <b/>
        <i/>
        <sz val="10"/>
        <rFont val="Arial"/>
        <family val="2"/>
      </rPr>
      <t>§ 8.1  W pomieszczeniach sanitarnohigienicznych zapewnia się ciepłą i zimną bieżącą wodę oraz środki higieny osobistej.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</si>
  <si>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</t>
    </r>
    <r>
      <rPr>
        <sz val="10"/>
        <rFont val="Arial"/>
        <family val="2"/>
      </rPr>
      <t xml:space="preserve">     </t>
    </r>
    <r>
      <rPr>
        <i/>
        <sz val="10"/>
        <rFont val="Arial"/>
        <family val="2"/>
      </rPr>
      <t>§ 8.2  Urządzenia higieniczno-sanitarne są utrzymywane w czystości i w stanie pełnej sprawności technicznej.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</si>
  <si>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9. 3. Szkoły i placówki nabywania wyposażenie posiadające odpowiednie atesty lub certyfikaty.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</si>
  <si>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§ 31.3 . </t>
    </r>
    <r>
      <rPr>
        <i/>
        <sz val="10"/>
        <rFont val="Arial"/>
        <family val="2"/>
      </rPr>
      <t>ćwiczenia są prowadzone z zastosowaniem metod i urządzeń zapewniających pełne bezpieczeństwo ćwiczących.</t>
    </r>
    <r>
      <rPr>
        <b/>
        <sz val="10"/>
        <rFont val="Arial"/>
        <family val="2"/>
      </rPr>
      <t xml:space="preserve">                                                                    </t>
    </r>
    <r>
      <rPr>
        <i/>
        <sz val="10"/>
        <rFont val="Arial"/>
        <family val="2"/>
      </rPr>
      <t>§ 31. 4. Bramki i kosze do gry oraz inne urządzenia, których przemieszczenie się może stanowić zagrożenie dla zdrowia ćwiczących, są mocowane na stałe.</t>
    </r>
  </si>
  <si>
    <r>
      <t>Rozporządzenie Ministra Edukacji Narodowej i Sportu w z dnia 31 grudnia 2002 r.    w sprawie bezpieczeństwa i higieny w publicznych i niepublicznych szkołach  i placówkach   (Dz.U.2003, Nr 6, poz. 69 ze zm.)      § 19. 1.</t>
    </r>
    <r>
      <rPr>
        <i/>
        <sz val="10"/>
        <rFont val="Arial"/>
        <family val="2"/>
      </rPr>
      <t xml:space="preserve"> Jeżeli pomieszczenie lub inne miejsce, w którym mają być prowadzone zajęcia, lub stan znajdującego się w nim wyposażenia stwarza zagrożenia dla bezpieczeństwa, niedopuszczalne jest rozpoczęcie zajęć</t>
    </r>
    <r>
      <rPr>
        <b/>
        <sz val="10"/>
        <rFont val="Arial"/>
        <family val="2"/>
      </rPr>
      <t>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</si>
  <si>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                                                           </t>
    </r>
    <r>
      <rPr>
        <i/>
        <sz val="10"/>
        <rFont val="Arial"/>
        <family val="2"/>
      </rPr>
      <t>§ 31. 4. Bramki i kosze do gry oraz inne urządzenia, których przemieszczenie się może stanowić zagrożenie dla zdrowia ćwiczących, są mocowane na stałe.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</si>
  <si>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</t>
    </r>
    <r>
      <rPr>
        <i/>
        <sz val="10"/>
        <rFont val="Arial"/>
        <family val="2"/>
      </rPr>
      <t>§ 31. 6. W salach i na boiskach oraz w miejscach wyznaczonych do uprawiania ćwiczeń fizycznych, gier i zabaw umieszcza się tablice informacyjne określające zasady bezpiecznego użytkowania urządzeń i sprzętu sportowego.</t>
    </r>
  </si>
  <si>
    <r>
      <t xml:space="preserve">Rozporządzenie Ministra Zdrowia z dnia 26 czerwca 2012 r. w sprawie szczegółowych wymagań, jakim powinny odpowiadać pomieszczenia i urządzenia podmiotu wykonującego działalność leczniczą  § 36. 1. </t>
    </r>
    <r>
      <rPr>
        <i/>
        <sz val="10"/>
        <rFont val="Arial"/>
        <family val="2"/>
      </rPr>
      <t xml:space="preserve">Pomieszczenia, w których są wykonywane badania lub zabiegi, z wyjątkiem pomieszczeń, w których odbywa się badanie za pomocą rezonansu magnetycznego, wyposaża się w:  1) co najmniej jedną umywalkę z baterią z ciepłą i zimną wodą; 
</t>
    </r>
    <r>
      <rPr>
        <b/>
        <sz val="10"/>
        <rFont val="Arial"/>
        <family val="2"/>
      </rPr>
      <t xml:space="preserve">
</t>
    </r>
  </si>
  <si>
    <r>
      <t xml:space="preserve">Rozporządzenie Ministra Zdrowia z dnia 26 czerwca 2012 r. w sprawie szczegółowych wymagań, jakim powinny odpowiadać pomieszczenia i urządzenia podmiotu wykonującego działalność leczniczą    </t>
    </r>
    <r>
      <rPr>
        <i/>
        <sz val="10"/>
        <rFont val="Arial"/>
        <family val="2"/>
      </rPr>
      <t xml:space="preserve">§ 29. 1. Podłogi wykonuje się z materiałów umożliwiających ich mycie i dezynfekcję. </t>
    </r>
  </si>
  <si>
    <r>
      <t xml:space="preserve">Rozporządzenie Ministra Zdrowia z dnia 26 czerwca 2012 r. w sprawie szczegółowych wymagań, jakim powinny odpowiadać pomieszczenia i urządzenia podmiotu wykonującego działalność leczniczą  </t>
    </r>
    <r>
      <rPr>
        <i/>
        <sz val="10"/>
        <rFont val="Arial"/>
        <family val="2"/>
      </rPr>
      <t xml:space="preserve"> § 36. 1. Pomieszczenia, w których są wykonywane badania lub zabiegi,  wyposaża się w:  2) dozownik z mydłem w płynie; 3) dozownik ze środkiem dezynfekcyjnym;  4) pojemnik z ręcznikami jednorazowego użycia i pojemnik na zużyte ręczniki. 
</t>
    </r>
  </si>
  <si>
    <r>
      <t>Rozporządzenie Ministra Edukacji Narodowej i Sportu w z dnia 31 grudnia 2002 r.    w sprawie bezpieczeństwa i higieny w publicznych i niepublicznych szkołach  i placówkach   (Dz.U.2003, Nr 6, poz. 69 ze zm.)     §   7. 3.</t>
    </r>
    <r>
      <rPr>
        <i/>
        <sz val="10"/>
        <rFont val="Arial"/>
        <family val="2"/>
      </rPr>
      <t xml:space="preserve"> Otwory kanalizacyjne, studzienki i inne zagłębienia na terenie szkoły lub placówki zakrywa się odpowiednimi pokrywami lub trwale zabezpiecza w inny sposób.</t>
    </r>
  </si>
  <si>
    <r>
      <t xml:space="preserve">Ustawa z dnia 5 grudnia 2008 r.   o zapobieganiu oraz zwalczaniu zakażeń i chorób zakaźnych u ludzi (Dz.U. 2013 poz. 947 ze zm.)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(Dz.U.13.1399.)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</si>
  <si>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9 listopada 1995 r. o ochronie zdrowia przed następstwami używania tytoniu i wyrobów tytoniowych. (Dz.U.2015poz. 298)                                                            art.5.1 </t>
    </r>
    <r>
      <rPr>
        <i/>
        <sz val="10"/>
        <rFont val="Arial"/>
        <family val="2"/>
      </rPr>
      <t xml:space="preserve">Zabrania się palenia wyrobów tytoniowych, z zastrzeżeniem art. 5a: 1) na terenie przedsiębiorstw podmiotów leczniczych i w pomieszczeniach innych obiektów, w których są udzielane świadczenia zdrowotne, 2) na terenie jednostek organizacyjnych systemu oświaty, o których mowa w przepisach o systemie oświaty, oraz jednostek organizacyjnych pomocy społecznej, o których mowa w przepisach o pomocy społecznej,3) na terenie uczelni, 4) w pomieszczeniach zakładów pracy innych niż wymienione w pkt 1 i 2, 5) w pomieszczeniach obiektów kultury i wypoczynku do użytku publicznego,6) w lokalach gastronomiczno-rozrywkowych, 7) w środkach pasażerskiego transportu publicznego oraz w obiektach służących obsłudze podróżnych, 8) na przystankach komunikacji publicznej, 9) w pomieszczeniach obiektów sportowych, 10) w ogólnodostępnych miejscach przeznaczonych do zabaw dzieci, 11) w innych pomieszczeniach dostępnych do użytku publicznego.
</t>
    </r>
  </si>
  <si>
    <r>
      <t xml:space="preserve">Ustawa z dnia 9 listopada 1995 r. o ochronie zdrowia przed następstwami używania tytoniu i wyrobów tytoniowych. (Dz.U2015 poz. 298)              </t>
    </r>
    <r>
      <rPr>
        <sz val="10"/>
        <rFont val="Arial"/>
        <family val="2"/>
      </rPr>
      <t>art. 5.1a Właściciel lub zarządzający obiektem lub środkiem transportu, w którym obowiązuje zakaz palenia wyrobów tytoniowych, umieści w widocznych miejscach odpowiednie oznaczenia słowne i graficzne informujące o zakazie palenia wyrobów tytoniowych na danym terenie lub środku transportu, zwane dalej „informacją o zakazie palenia tytoniu”.</t>
    </r>
  </si>
  <si>
    <r>
      <t xml:space="preserve">
Rozporządzenie Ministra Infrastruktury z dnia 12 kwietnia 2002 r. w sprawie warunków technicznych, jakim powinny odpowiadać budynki i ich usytuowanie.                      (Dz.U.2015 poz. 1422.) 
§61.1 </t>
    </r>
    <r>
      <rPr>
        <i/>
        <sz val="10"/>
        <rFont val="Arial"/>
        <family val="2"/>
      </rPr>
      <t xml:space="preserve">Położenie drzwi wejściowych do budynku oraz kształt i wymiary pomieszczeń wejściowych powinny umożliwiać dogodne warunki ruchu, w tym również osobom niepełnosprawnym.
</t>
    </r>
  </si>
  <si>
    <r>
      <t>Rozporządzenie Ministra Infrastruktury z dnia 12 kwietnia 2002 r. w sprawie warunków technicznych, jakim powinny odpowiadać budynki i ich usytuowanie. (Dz.U.2015 poz. 1422.)   Dz.U.2015 poz. 1422.) §72</t>
    </r>
    <r>
      <rPr>
        <sz val="10"/>
        <rFont val="Arial"/>
        <family val="2"/>
      </rPr>
      <t xml:space="preserve"> . </t>
    </r>
    <r>
      <rPr>
        <i/>
        <sz val="10"/>
        <rFont val="Arial"/>
        <family val="2"/>
      </rPr>
      <t xml:space="preserve">Wysokość  pomieszczeń przeznaczonych na pobyt ludzi powinna odpowiadać wymaganiom
 Pomieszczenia do pracy, nauki i innych celów, w których nie występują czynniki uciążliwe lub szkodliwe dla zdrowia, przeznaczone na stały lub czasowy pobyt:
a) nie więcej niż  4 osób    to  2,5 m 
b) więcej niż    4 osób to   3,0 m 
</t>
    </r>
  </si>
  <si>
    <r>
      <t>Rozporządzenie Ministra Infrastruktury z dnia 12 kwietnia 2002 r. w sprawie warunków technicznych, jakim powinny odpowiadać budynki i ich usytuowanie. Dz.U.2015 poz. 1422.) §73 ust 2</t>
    </r>
    <r>
      <rPr>
        <i/>
        <sz val="10"/>
        <rFont val="Arial"/>
        <family val="2"/>
      </rPr>
      <t xml:space="preserve">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</si>
  <si>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t xml:space="preserve">Ustawa z dnia 7 września 1991r o systemie oświaty (tj.Dz. U. z 2016 poz. 1943 ze zm.)                                                                                                                                art. 5.7. </t>
    </r>
    <r>
      <rPr>
        <i/>
        <sz val="10"/>
        <rFont val="Arial"/>
        <family val="2"/>
      </rPr>
      <t xml:space="preserve">Organ prowadzący szkołę lub placówkę odpowiada za jej działalność. Do zadań organu prowadzącego szkołę  lub placówkę należy w szczególności:2)wykonywanie remontów obiektów szkolnych oraz zadań inwestycyjnych w tym zakresie.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Rozporządzenie Ministra Pracy i Polityki Socjalnej z dnia 26 września 1997 r. w sprawie ogólnych przepisów bezpieczeństwa  i higieny pracy  (Dz.U.03.169.1650 ze zm. ) § 14 </t>
    </r>
    <r>
      <rPr>
        <i/>
        <sz val="10"/>
        <rFont val="Arial"/>
        <family val="2"/>
      </rPr>
      <t>pracodawca   jest obowiązany utrzymać pomieszczenia pracy w czystości i porządku oraz zapewnić ich okresowe remonty i konserwacje w celu zachowania wymagań bezpieczeństwa i higieny pracy</t>
    </r>
    <r>
      <rPr>
        <b/>
        <sz val="10"/>
        <rFont val="Arial"/>
        <family val="2"/>
      </rPr>
      <t xml:space="preserve">
 §16.1 </t>
    </r>
    <r>
      <rPr>
        <i/>
        <sz val="10"/>
        <rFont val="Arial"/>
        <family val="2"/>
      </rPr>
      <t xml:space="preserve">W pomieszczeniach oraz na drogach znajdujących się w obiektach budowlanych podłogi powinny być stabilne, równe, nieśliskie, niepylące i odporne na ścieranie oraz nacisk, a także łatwe do utrzymania w czystości.                                                   </t>
    </r>
    <r>
      <rPr>
        <b/>
        <i/>
        <sz val="10"/>
        <rFont val="Arial"/>
        <family val="2"/>
      </rPr>
      <t xml:space="preserve">Rozporządzenie Ministra Edukacji Narodowej i Sportu z dnia 31 grudnia 2002 r. w sprawie bezpieczeństwa i higieny w publicznych i niepublicznych szkołach i placówkach  (Dz.U.03.6.69 ze zm.)    </t>
    </r>
    <r>
      <rPr>
        <i/>
        <sz val="10"/>
        <rFont val="Arial"/>
        <family val="2"/>
      </rPr>
      <t xml:space="preserve">                                                                                        § 2. Dyrektor zapewnia bezpieczne i higieniczne warunki pobytu w szkole lub placówce, a także bezpieczne i higieniczne warunki uczestnictwa w zajęciach organizowanych przez szkołę lub placówkę poza obiektami należącymi do tych jednostek.           </t>
    </r>
  </si>
  <si>
    <r>
      <t>Rozporządzenie Ministra Infrastruktury z dnia 12 kwietnia 2002 r. w sprawie warunków technicznych, jakim powinny odpowiadać budynki i ich usytuowanie. (Dz.U.2015.1422 ze zm.) §302.3.</t>
    </r>
    <r>
      <rPr>
        <sz val="10"/>
        <rFont val="Arial"/>
        <family val="2"/>
      </rPr>
      <t xml:space="preserve"> W pomieszczeniu przeznaczonym na zbiorowy pobyt dzieci oraz osób niepełnosprawnych na grzejnikach centralnego ogrzewania należy umieszczać osłony, ochraniające od bezpośredniego kontaktu z elementem grzejnym.</t>
    </r>
  </si>
  <si>
    <r>
      <t xml:space="preserve">Ministra Infrastruktury z dnia 12 kwietnia 2002 r. w sprawie warunków technicznych, jakim powinny odpowiadać budynki i ich usytuowanie. ((Dz.U.2015.1422) 
</t>
    </r>
    <r>
      <rPr>
        <i/>
        <sz val="10"/>
        <rFont val="Arial"/>
        <family val="2"/>
      </rPr>
      <t>§147 ust 2 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</t>
    </r>
  </si>
  <si>
    <r>
      <t xml:space="preserve">Rozporządzenie Ministra Infrastruktury z dnia 12 kwietnia 2002 r. w sprawie warunków technicznych, jakim powinny odpowiadać budynki i ich usytuowanie. (Dz.U.2015.1422.)  §155.1   </t>
    </r>
    <r>
      <rPr>
        <i/>
        <sz val="10"/>
        <rFont val="Arial"/>
        <family val="2"/>
      </rPr>
      <t>W budynkach mieszkalnych, zamieszkania zbiorowego, oświaty, wychowania, opieki zdrowotnej i opieki społecznej, a także w pomieszczeniach biurowych przeznaczonych na pobyt ludzi, niewyposażonych w wentylację mechaniczną lub klimatyzację, okna, w celu okresowego przewietrzania, powinny mieć konstrukcję umożliwiającą otwieranie co najmniej 50% powierzchni</t>
    </r>
  </si>
  <si>
    <r>
      <t xml:space="preserve">Rozporządzenie Ministra Infrastruktury z dnia 12 kwietnia 2002 r. w sprawie warunków technicznych, jakim powinny odpowiadać budynki i ich usytuowanie. ((Dz.U.2015.1422.) § 78. 1. </t>
    </r>
    <r>
      <rPr>
        <i/>
        <sz val="10"/>
        <rFont val="Arial"/>
        <family val="2"/>
      </rPr>
      <t>Ściany pomieszczenia higienicznosanitarnego powinny mieć do wysokości co najmniej 2 m powierzchnie zmywalne i odporne na działanie wilgoci</t>
    </r>
  </si>
  <si>
    <r>
      <t xml:space="preserve">Rozporządzenie Ministra Infrastruktury z dnia 12 kwietnia 2002 r. w sprawie warunków technicznych, jakim powinny odpowiadać budynki i ich usytuowanie. ((Dz.U.2015.1422.) §78.2. </t>
    </r>
    <r>
      <rPr>
        <i/>
        <sz val="10"/>
        <rFont val="Arial"/>
        <family val="2"/>
      </rPr>
      <t>Posadzka pralni, łazienki, umywalni, kabiny natryskowej i ustępu powinna być zmywalna, nienasiąkliwa i nieśliska.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</si>
  <si>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§ 7. 2. </t>
    </r>
    <r>
      <rPr>
        <i/>
        <sz val="10"/>
        <rFont val="Arial"/>
        <family val="2"/>
      </rPr>
      <t xml:space="preserve">Na terenie szkoły i placówki zapewnia się:  2) równą nawierzchnię dróg, przejść i boisk;                     </t>
    </r>
    <r>
      <rPr>
        <b/>
        <sz val="10"/>
        <rFont val="Arial"/>
        <family val="2"/>
      </rPr>
      <t xml:space="preserve">                                                       Rozporządzenie Ministra Infrastruktury z dnia 12 kwietnia 2002 r. w sprawie warunków technicznych, jakim powinny odpowiadać budynki i ich usytuowanie. ((Dz.U.2015.1422).§ 16. 1.</t>
    </r>
    <r>
      <rPr>
        <i/>
        <sz val="10"/>
        <rFont val="Arial"/>
        <family val="2"/>
      </rPr>
      <t xml:space="preserve"> Do wejść do budynku mieszkalnego wielorodzinnego, zamieszkania zbiorowego i użyteczności publicznej powinny być doprowadzone od dojść i dojazdów</t>
    </r>
  </si>
  <si>
    <r>
      <t>Rozporządzenie Ministra Infrastruktury z dnia 12 kwietnia 2002 r. w sprawie warunków technicznych, jakim powinny odpowiadać budynki i ich usytuowanie. ((Dz.U.2015.1422).§ 23. 1.</t>
    </r>
    <r>
      <rPr>
        <i/>
        <sz val="10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</si>
  <si>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t xml:space="preserve">Ustawa z dnia 5 grudnia 2008 r.   o zapobieganiu oraz zwalczaniu zakażeń i chorób zakaźnych u ludzi (Dz.U. 2013 poz. 947 ze zm.)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(Dz.U.2016.250.)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</si>
</sst>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15" fillId="34" borderId="12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 horizontal="center" wrapText="1"/>
    </xf>
    <xf numFmtId="0" fontId="15" fillId="36" borderId="12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left" vertical="center" wrapText="1"/>
    </xf>
    <xf numFmtId="0" fontId="17" fillId="37" borderId="0" xfId="0" applyFont="1" applyFill="1" applyAlignment="1">
      <alignment horizontal="left" vertical="center" wrapText="1"/>
    </xf>
    <xf numFmtId="0" fontId="17" fillId="37" borderId="0" xfId="0" applyFont="1" applyFill="1" applyAlignment="1">
      <alignment horizontal="center" vertical="center" wrapText="1"/>
    </xf>
    <xf numFmtId="0" fontId="17" fillId="37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left" vertical="center" wrapText="1"/>
    </xf>
    <xf numFmtId="0" fontId="19" fillId="37" borderId="13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0" fillId="40" borderId="0" xfId="0" applyFill="1" applyAlignment="1">
      <alignment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2" fillId="41" borderId="21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center" wrapText="1"/>
    </xf>
    <xf numFmtId="0" fontId="2" fillId="41" borderId="22" xfId="0" applyFont="1" applyFill="1" applyBorder="1" applyAlignment="1">
      <alignment horizontal="center" vertical="top" wrapText="1"/>
    </xf>
    <xf numFmtId="0" fontId="0" fillId="41" borderId="17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2" fillId="41" borderId="10" xfId="0" applyNumberFormat="1" applyFont="1" applyFill="1" applyBorder="1" applyAlignment="1">
      <alignment horizontal="left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 applyProtection="1">
      <alignment horizontal="center" vertical="center" wrapText="1"/>
      <protection/>
    </xf>
    <xf numFmtId="0" fontId="2" fillId="41" borderId="24" xfId="0" applyFont="1" applyFill="1" applyBorder="1" applyAlignment="1" applyProtection="1">
      <alignment horizontal="center" vertical="center" wrapText="1"/>
      <protection/>
    </xf>
    <xf numFmtId="0" fontId="0" fillId="42" borderId="25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 applyProtection="1">
      <alignment horizontal="center" vertical="center" wrapText="1"/>
      <protection/>
    </xf>
    <xf numFmtId="0" fontId="2" fillId="42" borderId="24" xfId="0" applyFont="1" applyFill="1" applyBorder="1" applyAlignment="1" applyProtection="1">
      <alignment horizontal="center" vertical="center" wrapText="1"/>
      <protection/>
    </xf>
    <xf numFmtId="0" fontId="0" fillId="41" borderId="25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/>
    </xf>
    <xf numFmtId="0" fontId="2" fillId="39" borderId="13" xfId="0" applyFont="1" applyFill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 textRotation="90" wrapText="1"/>
    </xf>
    <xf numFmtId="0" fontId="0" fillId="40" borderId="0" xfId="0" applyFill="1" applyAlignment="1">
      <alignment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textRotation="90" wrapText="1"/>
    </xf>
    <xf numFmtId="0" fontId="13" fillId="33" borderId="26" xfId="0" applyFont="1" applyFill="1" applyBorder="1" applyAlignment="1">
      <alignment horizontal="center" wrapText="1"/>
    </xf>
    <xf numFmtId="0" fontId="15" fillId="33" borderId="26" xfId="0" applyFont="1" applyFill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H64"/>
  <sheetViews>
    <sheetView tabSelected="1" view="pageBreakPreview" zoomScale="25" zoomScaleNormal="70" zoomScaleSheetLayoutView="25" zoomScalePageLayoutView="0" workbookViewId="0" topLeftCell="A1">
      <selection activeCell="H5" sqref="H5:H50"/>
    </sheetView>
  </sheetViews>
  <sheetFormatPr defaultColWidth="9.140625" defaultRowHeight="12.75"/>
  <cols>
    <col min="1" max="1" width="4.421875" style="1" customWidth="1"/>
    <col min="2" max="2" width="27.28125" style="2" customWidth="1"/>
    <col min="3" max="3" width="43.28125" style="48" customWidth="1"/>
    <col min="4" max="4" width="19.28125" style="3" customWidth="1"/>
    <col min="5" max="5" width="31.7109375" style="4" customWidth="1"/>
    <col min="6" max="6" width="17.28125" style="3" customWidth="1"/>
    <col min="7" max="7" width="25.8515625" style="5" customWidth="1"/>
    <col min="8" max="8" width="83.8515625" style="6" customWidth="1"/>
    <col min="9" max="9" width="29.7109375" style="5" customWidth="1"/>
    <col min="10" max="10" width="28.57421875" style="5" customWidth="1"/>
    <col min="11" max="11" width="29.7109375" style="5" customWidth="1"/>
    <col min="12" max="12" width="20.140625" style="5" customWidth="1"/>
    <col min="13" max="13" width="31.140625" style="4" customWidth="1"/>
    <col min="14" max="14" width="24.7109375" style="5" customWidth="1"/>
    <col min="15" max="15" width="0" style="5" hidden="1" customWidth="1"/>
    <col min="16" max="16" width="13.7109375" style="5" customWidth="1"/>
    <col min="17" max="17" width="26.140625" style="4" customWidth="1"/>
    <col min="18" max="21" width="9.140625" style="5" customWidth="1"/>
    <col min="22" max="22" width="121.00390625" style="5" customWidth="1"/>
    <col min="23" max="24" width="9.140625" style="5" customWidth="1"/>
    <col min="25" max="25" width="12.00390625" style="5" customWidth="1"/>
    <col min="26" max="32" width="9.140625" style="5" customWidth="1"/>
    <col min="33" max="33" width="54.7109375" style="5" customWidth="1"/>
    <col min="34" max="35" width="9.140625" style="5" customWidth="1"/>
    <col min="36" max="36" width="17.00390625" style="5" customWidth="1"/>
    <col min="37" max="16384" width="9.140625" style="5" customWidth="1"/>
  </cols>
  <sheetData>
    <row r="1" spans="1:8" s="4" customFormat="1" ht="14.25">
      <c r="A1" s="7"/>
      <c r="B1" s="50"/>
      <c r="C1" s="24"/>
      <c r="D1" s="8"/>
      <c r="F1" s="9"/>
      <c r="G1" s="10"/>
      <c r="H1" s="51"/>
    </row>
    <row r="2" spans="1:17" s="4" customFormat="1" ht="92.25" customHeight="1">
      <c r="A2" s="11"/>
      <c r="B2" s="108" t="s">
        <v>130</v>
      </c>
      <c r="C2" s="108"/>
      <c r="D2" s="108"/>
      <c r="E2" s="108"/>
      <c r="F2" s="109"/>
      <c r="G2" s="109"/>
      <c r="H2" s="109"/>
      <c r="I2" s="109"/>
      <c r="J2" s="109"/>
      <c r="K2" s="53"/>
      <c r="L2" s="53"/>
      <c r="M2" s="53"/>
      <c r="N2" s="53"/>
      <c r="O2" s="53"/>
      <c r="P2" s="53"/>
      <c r="Q2" s="53"/>
    </row>
    <row r="3" spans="1:112" s="14" customFormat="1" ht="15.75">
      <c r="A3" s="12"/>
      <c r="B3" s="54"/>
      <c r="C3" s="59"/>
      <c r="D3" s="55"/>
      <c r="E3" s="55"/>
      <c r="F3" s="55"/>
      <c r="G3" s="55"/>
      <c r="H3" s="54"/>
      <c r="I3" s="55"/>
      <c r="J3" s="55"/>
      <c r="K3" s="55"/>
      <c r="L3" s="55"/>
      <c r="M3" s="55"/>
      <c r="N3" s="55"/>
      <c r="O3" s="55"/>
      <c r="P3" s="55"/>
      <c r="Q3" s="55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1:112" s="95" customFormat="1" ht="141.75" customHeight="1">
      <c r="A4" s="49"/>
      <c r="B4" s="96" t="s">
        <v>1</v>
      </c>
      <c r="C4" s="97" t="s">
        <v>2</v>
      </c>
      <c r="D4" s="98" t="s">
        <v>131</v>
      </c>
      <c r="E4" s="96" t="s">
        <v>3</v>
      </c>
      <c r="F4" s="99" t="s">
        <v>132</v>
      </c>
      <c r="G4" s="96" t="s">
        <v>4</v>
      </c>
      <c r="H4" s="96" t="s">
        <v>5</v>
      </c>
      <c r="I4" s="96" t="s">
        <v>6</v>
      </c>
      <c r="J4" s="96" t="s">
        <v>7</v>
      </c>
      <c r="K4" s="96" t="s">
        <v>8</v>
      </c>
      <c r="L4" s="96" t="s">
        <v>9</v>
      </c>
      <c r="M4" s="96" t="s">
        <v>10</v>
      </c>
      <c r="N4" s="96" t="s">
        <v>133</v>
      </c>
      <c r="O4" s="100"/>
      <c r="P4" s="100" t="s">
        <v>11</v>
      </c>
      <c r="Q4" s="96" t="s">
        <v>12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</row>
    <row r="5" spans="2:112" s="15" customFormat="1" ht="141.75" customHeight="1">
      <c r="B5" s="110" t="s">
        <v>13</v>
      </c>
      <c r="C5" s="110"/>
      <c r="D5" s="52" t="s">
        <v>14</v>
      </c>
      <c r="E5" s="58"/>
      <c r="F5" s="58" t="s">
        <v>15</v>
      </c>
      <c r="G5" s="87" t="str">
        <f aca="true" t="shared" si="0" ref="G5:G29">IF(F5="wysokie","decyzja administracyjna, decyzja ustalajaca opłatę",IF(F5="Średnie","zalecenia pokontrolne, decyzja ustalająca opłatę","brak działań"))</f>
        <v>brak działań</v>
      </c>
      <c r="H5" s="79" t="s">
        <v>137</v>
      </c>
      <c r="I5" s="77" t="s">
        <v>16</v>
      </c>
      <c r="J5" s="71" t="s">
        <v>16</v>
      </c>
      <c r="K5" s="71" t="s">
        <v>16</v>
      </c>
      <c r="L5" s="71" t="s">
        <v>16</v>
      </c>
      <c r="M5" s="58"/>
      <c r="N5" s="52" t="s">
        <v>17</v>
      </c>
      <c r="O5" s="86" t="str">
        <f aca="true" t="shared" si="1" ref="O5:O50">F5&amp;N5</f>
        <v>NiskieB</v>
      </c>
      <c r="P5" s="88" t="str">
        <f aca="true" t="shared" si="2" ref="P5:P50">IF(OR(O5="WysokieN",O5="WysokieB",O5="ŚrednieN"),"Wysokie",IF(OR(O5="WysokieP",O5="NiskieN",O5="ŚrednieB"),"Średnie","Niskie"))</f>
        <v>Niskie</v>
      </c>
      <c r="Q5" s="89" t="str">
        <f aca="true" t="shared" si="3" ref="Q5:Q29">IF(AND(D5="Tak",P5="Wysokie"),"decyzja administracyjna, decyzja ustalajaca opłatę",IF(AND(D5="Tak",P5="Średnie"),"zalecenia pokontrolne; decyzja ustalająca opłatę",IF(AND(D5="Tak",P5="Niskie"),"decyzja ustalająca opłatę","brak działań")))</f>
        <v>decyzja ustalająca opłatę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2:112" s="15" customFormat="1" ht="141.75" customHeight="1">
      <c r="B6" s="102" t="s">
        <v>18</v>
      </c>
      <c r="C6" s="70" t="s">
        <v>19</v>
      </c>
      <c r="D6" s="45" t="s">
        <v>14</v>
      </c>
      <c r="E6" s="56"/>
      <c r="F6" s="56" t="s">
        <v>15</v>
      </c>
      <c r="G6" s="90" t="str">
        <f t="shared" si="0"/>
        <v>brak działań</v>
      </c>
      <c r="H6" s="80" t="s">
        <v>167</v>
      </c>
      <c r="I6" s="75" t="s">
        <v>16</v>
      </c>
      <c r="J6" s="70" t="s">
        <v>16</v>
      </c>
      <c r="K6" s="70" t="s">
        <v>16</v>
      </c>
      <c r="L6" s="70" t="s">
        <v>16</v>
      </c>
      <c r="M6" s="56"/>
      <c r="N6" s="45" t="s">
        <v>17</v>
      </c>
      <c r="O6" s="69" t="str">
        <f t="shared" si="1"/>
        <v>NiskieB</v>
      </c>
      <c r="P6" s="91" t="str">
        <f t="shared" si="2"/>
        <v>Niskie</v>
      </c>
      <c r="Q6" s="92" t="str">
        <f t="shared" si="3"/>
        <v>decyzja ustalająca opłatę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2:112" s="15" customFormat="1" ht="141.75" customHeight="1">
      <c r="B7" s="102"/>
      <c r="C7" s="70" t="s">
        <v>20</v>
      </c>
      <c r="D7" s="45" t="s">
        <v>14</v>
      </c>
      <c r="E7" s="56"/>
      <c r="F7" s="56" t="s">
        <v>15</v>
      </c>
      <c r="G7" s="90" t="str">
        <f t="shared" si="0"/>
        <v>brak działań</v>
      </c>
      <c r="H7" s="81" t="s">
        <v>168</v>
      </c>
      <c r="I7" s="75" t="s">
        <v>16</v>
      </c>
      <c r="J7" s="70" t="s">
        <v>16</v>
      </c>
      <c r="K7" s="70" t="s">
        <v>16</v>
      </c>
      <c r="L7" s="70" t="s">
        <v>16</v>
      </c>
      <c r="M7" s="56"/>
      <c r="N7" s="45" t="s">
        <v>17</v>
      </c>
      <c r="O7" s="69" t="str">
        <f t="shared" si="1"/>
        <v>NiskieB</v>
      </c>
      <c r="P7" s="91" t="str">
        <f t="shared" si="2"/>
        <v>Niskie</v>
      </c>
      <c r="Q7" s="92" t="str">
        <f t="shared" si="3"/>
        <v>decyzja ustalająca opłatę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</row>
    <row r="8" spans="2:112" s="15" customFormat="1" ht="141.75" customHeight="1" thickBot="1">
      <c r="B8" s="102"/>
      <c r="C8" s="70" t="s">
        <v>21</v>
      </c>
      <c r="D8" s="45" t="s">
        <v>14</v>
      </c>
      <c r="E8" s="56"/>
      <c r="F8" s="56" t="s">
        <v>15</v>
      </c>
      <c r="G8" s="90" t="str">
        <f t="shared" si="0"/>
        <v>brak działań</v>
      </c>
      <c r="H8" s="81" t="s">
        <v>169</v>
      </c>
      <c r="I8" s="75" t="s">
        <v>16</v>
      </c>
      <c r="J8" s="70" t="s">
        <v>16</v>
      </c>
      <c r="K8" s="70" t="s">
        <v>16</v>
      </c>
      <c r="L8" s="70" t="s">
        <v>16</v>
      </c>
      <c r="M8" s="56"/>
      <c r="N8" s="45" t="s">
        <v>17</v>
      </c>
      <c r="O8" s="69" t="str">
        <f t="shared" si="1"/>
        <v>NiskieB</v>
      </c>
      <c r="P8" s="91" t="str">
        <f t="shared" si="2"/>
        <v>Niskie</v>
      </c>
      <c r="Q8" s="92" t="str">
        <f t="shared" si="3"/>
        <v>decyzja ustalająca opłatę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2:112" s="15" customFormat="1" ht="216.75">
      <c r="B9" s="102"/>
      <c r="C9" s="70" t="s">
        <v>22</v>
      </c>
      <c r="D9" s="45" t="s">
        <v>14</v>
      </c>
      <c r="E9" s="56"/>
      <c r="F9" s="56" t="s">
        <v>15</v>
      </c>
      <c r="G9" s="90" t="str">
        <f t="shared" si="0"/>
        <v>brak działań</v>
      </c>
      <c r="H9" s="82" t="s">
        <v>170</v>
      </c>
      <c r="I9" s="75" t="s">
        <v>16</v>
      </c>
      <c r="J9" s="70" t="s">
        <v>16</v>
      </c>
      <c r="K9" s="70" t="s">
        <v>16</v>
      </c>
      <c r="L9" s="70" t="s">
        <v>16</v>
      </c>
      <c r="M9" s="56"/>
      <c r="N9" s="45" t="s">
        <v>17</v>
      </c>
      <c r="O9" s="69" t="str">
        <f t="shared" si="1"/>
        <v>NiskieB</v>
      </c>
      <c r="P9" s="91" t="str">
        <f t="shared" si="2"/>
        <v>Niskie</v>
      </c>
      <c r="Q9" s="92" t="str">
        <f t="shared" si="3"/>
        <v>decyzja ustalająca opłatę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</row>
    <row r="10" spans="2:112" s="15" customFormat="1" ht="141.75" customHeight="1">
      <c r="B10" s="103" t="s">
        <v>23</v>
      </c>
      <c r="C10" s="68" t="s">
        <v>24</v>
      </c>
      <c r="D10" s="44" t="s">
        <v>14</v>
      </c>
      <c r="E10" s="60"/>
      <c r="F10" s="60" t="s">
        <v>15</v>
      </c>
      <c r="G10" s="93" t="str">
        <f t="shared" si="0"/>
        <v>brak działań</v>
      </c>
      <c r="H10" s="79" t="s">
        <v>138</v>
      </c>
      <c r="I10" s="73" t="s">
        <v>16</v>
      </c>
      <c r="J10" s="68" t="s">
        <v>16</v>
      </c>
      <c r="K10" s="68" t="s">
        <v>16</v>
      </c>
      <c r="L10" s="68" t="s">
        <v>16</v>
      </c>
      <c r="M10" s="60"/>
      <c r="N10" s="44" t="s">
        <v>17</v>
      </c>
      <c r="O10" s="72" t="str">
        <f t="shared" si="1"/>
        <v>NiskieB</v>
      </c>
      <c r="P10" s="88" t="str">
        <f t="shared" si="2"/>
        <v>Niskie</v>
      </c>
      <c r="Q10" s="89" t="str">
        <f t="shared" si="3"/>
        <v>decyzja ustalająca opłatę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</row>
    <row r="11" spans="1:17" ht="126" customHeight="1">
      <c r="A11" s="16"/>
      <c r="B11" s="103"/>
      <c r="C11" s="73" t="s">
        <v>25</v>
      </c>
      <c r="D11" s="44" t="s">
        <v>14</v>
      </c>
      <c r="E11" s="60"/>
      <c r="F11" s="60" t="s">
        <v>15</v>
      </c>
      <c r="G11" s="93" t="str">
        <f t="shared" si="0"/>
        <v>brak działań</v>
      </c>
      <c r="H11" s="79" t="s">
        <v>171</v>
      </c>
      <c r="I11" s="73" t="s">
        <v>16</v>
      </c>
      <c r="J11" s="68" t="s">
        <v>16</v>
      </c>
      <c r="K11" s="68" t="s">
        <v>16</v>
      </c>
      <c r="L11" s="68" t="s">
        <v>16</v>
      </c>
      <c r="M11" s="60"/>
      <c r="N11" s="44" t="s">
        <v>17</v>
      </c>
      <c r="O11" s="72" t="str">
        <f t="shared" si="1"/>
        <v>NiskieB</v>
      </c>
      <c r="P11" s="88" t="str">
        <f t="shared" si="2"/>
        <v>Niskie</v>
      </c>
      <c r="Q11" s="89" t="str">
        <f t="shared" si="3"/>
        <v>decyzja ustalająca opłatę</v>
      </c>
    </row>
    <row r="12" spans="1:17" ht="105.75" customHeight="1">
      <c r="A12" s="16"/>
      <c r="B12" s="107" t="s">
        <v>26</v>
      </c>
      <c r="C12" s="74" t="s">
        <v>27</v>
      </c>
      <c r="D12" s="45" t="s">
        <v>14</v>
      </c>
      <c r="E12" s="56"/>
      <c r="F12" s="56" t="s">
        <v>15</v>
      </c>
      <c r="G12" s="90" t="str">
        <f t="shared" si="0"/>
        <v>brak działań</v>
      </c>
      <c r="H12" s="78" t="s">
        <v>139</v>
      </c>
      <c r="I12" s="75" t="s">
        <v>16</v>
      </c>
      <c r="J12" s="70" t="s">
        <v>16</v>
      </c>
      <c r="K12" s="70" t="s">
        <v>16</v>
      </c>
      <c r="L12" s="70" t="s">
        <v>16</v>
      </c>
      <c r="M12" s="56"/>
      <c r="N12" s="45" t="s">
        <v>17</v>
      </c>
      <c r="O12" s="69" t="str">
        <f t="shared" si="1"/>
        <v>NiskieB</v>
      </c>
      <c r="P12" s="91" t="str">
        <f t="shared" si="2"/>
        <v>Niskie</v>
      </c>
      <c r="Q12" s="92" t="str">
        <f t="shared" si="3"/>
        <v>decyzja ustalająca opłatę</v>
      </c>
    </row>
    <row r="13" spans="2:17" ht="171.75" customHeight="1">
      <c r="B13" s="107"/>
      <c r="C13" s="75" t="s">
        <v>28</v>
      </c>
      <c r="D13" s="45" t="s">
        <v>14</v>
      </c>
      <c r="E13" s="56"/>
      <c r="F13" s="56" t="s">
        <v>15</v>
      </c>
      <c r="G13" s="90" t="str">
        <f t="shared" si="0"/>
        <v>brak działań</v>
      </c>
      <c r="H13" s="81" t="s">
        <v>172</v>
      </c>
      <c r="I13" s="75" t="s">
        <v>16</v>
      </c>
      <c r="J13" s="70" t="s">
        <v>16</v>
      </c>
      <c r="K13" s="70" t="s">
        <v>16</v>
      </c>
      <c r="L13" s="70" t="s">
        <v>16</v>
      </c>
      <c r="M13" s="56"/>
      <c r="N13" s="45" t="s">
        <v>17</v>
      </c>
      <c r="O13" s="69" t="str">
        <f t="shared" si="1"/>
        <v>NiskieB</v>
      </c>
      <c r="P13" s="91" t="str">
        <f t="shared" si="2"/>
        <v>Niskie</v>
      </c>
      <c r="Q13" s="92" t="str">
        <f t="shared" si="3"/>
        <v>decyzja ustalająca opłatę</v>
      </c>
    </row>
    <row r="14" spans="2:17" ht="127.5" customHeight="1">
      <c r="B14" s="107"/>
      <c r="C14" s="74" t="s">
        <v>29</v>
      </c>
      <c r="D14" s="45" t="s">
        <v>14</v>
      </c>
      <c r="E14" s="56"/>
      <c r="F14" s="56" t="s">
        <v>15</v>
      </c>
      <c r="G14" s="90" t="str">
        <f t="shared" si="0"/>
        <v>brak działań</v>
      </c>
      <c r="H14" s="81" t="s">
        <v>173</v>
      </c>
      <c r="I14" s="75" t="s">
        <v>16</v>
      </c>
      <c r="J14" s="70" t="s">
        <v>16</v>
      </c>
      <c r="K14" s="70" t="s">
        <v>16</v>
      </c>
      <c r="L14" s="70" t="s">
        <v>16</v>
      </c>
      <c r="M14" s="56"/>
      <c r="N14" s="45" t="s">
        <v>17</v>
      </c>
      <c r="O14" s="69" t="str">
        <f t="shared" si="1"/>
        <v>NiskieB</v>
      </c>
      <c r="P14" s="91" t="str">
        <f t="shared" si="2"/>
        <v>Niskie</v>
      </c>
      <c r="Q14" s="92" t="str">
        <f t="shared" si="3"/>
        <v>decyzja ustalająca opłatę</v>
      </c>
    </row>
    <row r="15" spans="2:17" ht="127.5" customHeight="1">
      <c r="B15" s="107"/>
      <c r="C15" s="70" t="s">
        <v>30</v>
      </c>
      <c r="D15" s="45" t="s">
        <v>14</v>
      </c>
      <c r="E15" s="56"/>
      <c r="F15" s="56" t="s">
        <v>15</v>
      </c>
      <c r="G15" s="90" t="str">
        <f t="shared" si="0"/>
        <v>brak działań</v>
      </c>
      <c r="H15" s="81" t="s">
        <v>140</v>
      </c>
      <c r="I15" s="75" t="s">
        <v>16</v>
      </c>
      <c r="J15" s="70" t="s">
        <v>16</v>
      </c>
      <c r="K15" s="70" t="s">
        <v>16</v>
      </c>
      <c r="L15" s="70" t="s">
        <v>16</v>
      </c>
      <c r="M15" s="56"/>
      <c r="N15" s="45" t="s">
        <v>17</v>
      </c>
      <c r="O15" s="69" t="str">
        <f t="shared" si="1"/>
        <v>NiskieB</v>
      </c>
      <c r="P15" s="91" t="str">
        <f t="shared" si="2"/>
        <v>Niskie</v>
      </c>
      <c r="Q15" s="92" t="str">
        <f t="shared" si="3"/>
        <v>decyzja ustalająca opłatę</v>
      </c>
    </row>
    <row r="16" spans="2:17" ht="100.5" customHeight="1">
      <c r="B16" s="107"/>
      <c r="C16" s="75" t="s">
        <v>31</v>
      </c>
      <c r="D16" s="45" t="s">
        <v>14</v>
      </c>
      <c r="E16" s="56"/>
      <c r="F16" s="56" t="s">
        <v>15</v>
      </c>
      <c r="G16" s="90" t="str">
        <f t="shared" si="0"/>
        <v>brak działań</v>
      </c>
      <c r="H16" s="81" t="s">
        <v>141</v>
      </c>
      <c r="I16" s="75" t="s">
        <v>16</v>
      </c>
      <c r="J16" s="70" t="s">
        <v>16</v>
      </c>
      <c r="K16" s="70" t="s">
        <v>16</v>
      </c>
      <c r="L16" s="70" t="s">
        <v>16</v>
      </c>
      <c r="M16" s="56"/>
      <c r="N16" s="45" t="s">
        <v>17</v>
      </c>
      <c r="O16" s="69" t="str">
        <f t="shared" si="1"/>
        <v>NiskieB</v>
      </c>
      <c r="P16" s="91" t="str">
        <f t="shared" si="2"/>
        <v>Niskie</v>
      </c>
      <c r="Q16" s="92" t="str">
        <f t="shared" si="3"/>
        <v>decyzja ustalająca opłatę</v>
      </c>
    </row>
    <row r="17" spans="2:17" ht="100.5" customHeight="1">
      <c r="B17" s="105" t="s">
        <v>32</v>
      </c>
      <c r="C17" s="94" t="s">
        <v>33</v>
      </c>
      <c r="D17" s="44" t="s">
        <v>14</v>
      </c>
      <c r="E17" s="60"/>
      <c r="F17" s="60" t="s">
        <v>15</v>
      </c>
      <c r="G17" s="93" t="str">
        <f t="shared" si="0"/>
        <v>brak działań</v>
      </c>
      <c r="H17" s="84" t="s">
        <v>142</v>
      </c>
      <c r="I17" s="73" t="s">
        <v>16</v>
      </c>
      <c r="J17" s="68" t="s">
        <v>16</v>
      </c>
      <c r="K17" s="68" t="s">
        <v>16</v>
      </c>
      <c r="L17" s="68" t="s">
        <v>16</v>
      </c>
      <c r="M17" s="60"/>
      <c r="N17" s="44" t="s">
        <v>17</v>
      </c>
      <c r="O17" s="72" t="str">
        <f t="shared" si="1"/>
        <v>NiskieB</v>
      </c>
      <c r="P17" s="88" t="str">
        <f t="shared" si="2"/>
        <v>Niskie</v>
      </c>
      <c r="Q17" s="89" t="str">
        <f t="shared" si="3"/>
        <v>decyzja ustalająca opłatę</v>
      </c>
    </row>
    <row r="18" spans="2:17" ht="100.5" customHeight="1">
      <c r="B18" s="105"/>
      <c r="C18" s="94" t="s">
        <v>127</v>
      </c>
      <c r="D18" s="44" t="s">
        <v>14</v>
      </c>
      <c r="E18" s="60"/>
      <c r="F18" s="60" t="s">
        <v>15</v>
      </c>
      <c r="G18" s="93" t="str">
        <f t="shared" si="0"/>
        <v>brak działań</v>
      </c>
      <c r="H18" s="79" t="s">
        <v>143</v>
      </c>
      <c r="I18" s="73" t="s">
        <v>16</v>
      </c>
      <c r="J18" s="68" t="s">
        <v>16</v>
      </c>
      <c r="K18" s="68" t="s">
        <v>16</v>
      </c>
      <c r="L18" s="68" t="s">
        <v>16</v>
      </c>
      <c r="M18" s="60"/>
      <c r="N18" s="44" t="s">
        <v>17</v>
      </c>
      <c r="O18" s="72" t="str">
        <f t="shared" si="1"/>
        <v>NiskieB</v>
      </c>
      <c r="P18" s="88" t="str">
        <f t="shared" si="2"/>
        <v>Niskie</v>
      </c>
      <c r="Q18" s="89" t="str">
        <f t="shared" si="3"/>
        <v>decyzja ustalająca opłatę</v>
      </c>
    </row>
    <row r="19" spans="2:17" ht="100.5" customHeight="1">
      <c r="B19" s="102" t="s">
        <v>34</v>
      </c>
      <c r="C19" s="75" t="s">
        <v>136</v>
      </c>
      <c r="D19" s="45" t="s">
        <v>14</v>
      </c>
      <c r="E19" s="56"/>
      <c r="F19" s="56" t="s">
        <v>15</v>
      </c>
      <c r="G19" s="90" t="str">
        <f t="shared" si="0"/>
        <v>brak działań</v>
      </c>
      <c r="H19" s="81" t="s">
        <v>144</v>
      </c>
      <c r="I19" s="75" t="s">
        <v>16</v>
      </c>
      <c r="J19" s="70" t="s">
        <v>16</v>
      </c>
      <c r="K19" s="70" t="s">
        <v>16</v>
      </c>
      <c r="L19" s="70" t="s">
        <v>16</v>
      </c>
      <c r="M19" s="56"/>
      <c r="N19" s="45" t="s">
        <v>17</v>
      </c>
      <c r="O19" s="69" t="str">
        <f t="shared" si="1"/>
        <v>NiskieB</v>
      </c>
      <c r="P19" s="91" t="str">
        <f t="shared" si="2"/>
        <v>Niskie</v>
      </c>
      <c r="Q19" s="92" t="str">
        <f t="shared" si="3"/>
        <v>decyzja ustalająca opłatę</v>
      </c>
    </row>
    <row r="20" spans="2:17" ht="100.5" customHeight="1">
      <c r="B20" s="102"/>
      <c r="C20" s="75" t="s">
        <v>36</v>
      </c>
      <c r="D20" s="45" t="s">
        <v>14</v>
      </c>
      <c r="E20" s="56"/>
      <c r="F20" s="56" t="s">
        <v>15</v>
      </c>
      <c r="G20" s="90" t="str">
        <f t="shared" si="0"/>
        <v>brak działań</v>
      </c>
      <c r="H20" s="81" t="s">
        <v>144</v>
      </c>
      <c r="I20" s="75" t="s">
        <v>16</v>
      </c>
      <c r="J20" s="70" t="s">
        <v>16</v>
      </c>
      <c r="K20" s="70" t="s">
        <v>16</v>
      </c>
      <c r="L20" s="70" t="s">
        <v>16</v>
      </c>
      <c r="M20" s="56"/>
      <c r="N20" s="45" t="s">
        <v>17</v>
      </c>
      <c r="O20" s="69" t="str">
        <f t="shared" si="1"/>
        <v>NiskieB</v>
      </c>
      <c r="P20" s="91" t="str">
        <f t="shared" si="2"/>
        <v>Niskie</v>
      </c>
      <c r="Q20" s="92" t="str">
        <f t="shared" si="3"/>
        <v>decyzja ustalająca opłatę</v>
      </c>
    </row>
    <row r="21" spans="2:17" ht="100.5" customHeight="1">
      <c r="B21" s="103" t="s">
        <v>37</v>
      </c>
      <c r="C21" s="73" t="s">
        <v>38</v>
      </c>
      <c r="D21" s="44" t="s">
        <v>14</v>
      </c>
      <c r="E21" s="60"/>
      <c r="F21" s="60" t="s">
        <v>15</v>
      </c>
      <c r="G21" s="93" t="str">
        <f t="shared" si="0"/>
        <v>brak działań</v>
      </c>
      <c r="H21" s="79" t="s">
        <v>145</v>
      </c>
      <c r="I21" s="73" t="s">
        <v>16</v>
      </c>
      <c r="J21" s="68" t="s">
        <v>16</v>
      </c>
      <c r="K21" s="68" t="s">
        <v>16</v>
      </c>
      <c r="L21" s="68" t="s">
        <v>16</v>
      </c>
      <c r="M21" s="60"/>
      <c r="N21" s="44" t="s">
        <v>17</v>
      </c>
      <c r="O21" s="72" t="str">
        <f t="shared" si="1"/>
        <v>NiskieB</v>
      </c>
      <c r="P21" s="88" t="str">
        <f t="shared" si="2"/>
        <v>Niskie</v>
      </c>
      <c r="Q21" s="89" t="str">
        <f t="shared" si="3"/>
        <v>decyzja ustalająca opłatę</v>
      </c>
    </row>
    <row r="22" spans="2:17" ht="100.5" customHeight="1">
      <c r="B22" s="103"/>
      <c r="C22" s="73" t="s">
        <v>39</v>
      </c>
      <c r="D22" s="44" t="s">
        <v>14</v>
      </c>
      <c r="E22" s="60"/>
      <c r="F22" s="60" t="s">
        <v>15</v>
      </c>
      <c r="G22" s="93" t="str">
        <f t="shared" si="0"/>
        <v>brak działań</v>
      </c>
      <c r="H22" s="84" t="s">
        <v>146</v>
      </c>
      <c r="I22" s="73" t="s">
        <v>16</v>
      </c>
      <c r="J22" s="68" t="s">
        <v>16</v>
      </c>
      <c r="K22" s="68" t="s">
        <v>16</v>
      </c>
      <c r="L22" s="68" t="s">
        <v>16</v>
      </c>
      <c r="M22" s="60"/>
      <c r="N22" s="44" t="s">
        <v>17</v>
      </c>
      <c r="O22" s="72" t="str">
        <f t="shared" si="1"/>
        <v>NiskieB</v>
      </c>
      <c r="P22" s="88" t="str">
        <f t="shared" si="2"/>
        <v>Niskie</v>
      </c>
      <c r="Q22" s="89" t="str">
        <f t="shared" si="3"/>
        <v>decyzja ustalająca opłatę</v>
      </c>
    </row>
    <row r="23" spans="2:17" ht="132.75" customHeight="1">
      <c r="B23" s="103"/>
      <c r="C23" s="73" t="s">
        <v>40</v>
      </c>
      <c r="D23" s="44" t="s">
        <v>14</v>
      </c>
      <c r="E23" s="60"/>
      <c r="F23" s="60" t="s">
        <v>15</v>
      </c>
      <c r="G23" s="93" t="str">
        <f t="shared" si="0"/>
        <v>brak działań</v>
      </c>
      <c r="H23" s="84" t="s">
        <v>147</v>
      </c>
      <c r="I23" s="73" t="s">
        <v>16</v>
      </c>
      <c r="J23" s="68" t="s">
        <v>16</v>
      </c>
      <c r="K23" s="68" t="s">
        <v>16</v>
      </c>
      <c r="L23" s="68" t="s">
        <v>16</v>
      </c>
      <c r="M23" s="60"/>
      <c r="N23" s="44" t="s">
        <v>17</v>
      </c>
      <c r="O23" s="72" t="str">
        <f t="shared" si="1"/>
        <v>NiskieB</v>
      </c>
      <c r="P23" s="88" t="str">
        <f t="shared" si="2"/>
        <v>Niskie</v>
      </c>
      <c r="Q23" s="89" t="str">
        <f t="shared" si="3"/>
        <v>decyzja ustalająca opłatę</v>
      </c>
    </row>
    <row r="24" spans="2:17" ht="100.5" customHeight="1">
      <c r="B24" s="103"/>
      <c r="C24" s="73" t="s">
        <v>41</v>
      </c>
      <c r="D24" s="44" t="s">
        <v>14</v>
      </c>
      <c r="E24" s="60"/>
      <c r="F24" s="60" t="s">
        <v>15</v>
      </c>
      <c r="G24" s="93" t="str">
        <f t="shared" si="0"/>
        <v>brak działań</v>
      </c>
      <c r="H24" s="79" t="s">
        <v>148</v>
      </c>
      <c r="I24" s="73" t="s">
        <v>16</v>
      </c>
      <c r="J24" s="68" t="s">
        <v>16</v>
      </c>
      <c r="K24" s="68" t="s">
        <v>16</v>
      </c>
      <c r="L24" s="68" t="s">
        <v>16</v>
      </c>
      <c r="M24" s="60"/>
      <c r="N24" s="44" t="s">
        <v>17</v>
      </c>
      <c r="O24" s="72" t="str">
        <f t="shared" si="1"/>
        <v>NiskieB</v>
      </c>
      <c r="P24" s="88" t="str">
        <f t="shared" si="2"/>
        <v>Niskie</v>
      </c>
      <c r="Q24" s="89" t="str">
        <f t="shared" si="3"/>
        <v>decyzja ustalająca opłatę</v>
      </c>
    </row>
    <row r="25" spans="2:17" ht="147" customHeight="1">
      <c r="B25" s="103"/>
      <c r="C25" s="73" t="s">
        <v>42</v>
      </c>
      <c r="D25" s="44" t="s">
        <v>14</v>
      </c>
      <c r="E25" s="60"/>
      <c r="F25" s="60" t="s">
        <v>15</v>
      </c>
      <c r="G25" s="93" t="str">
        <f t="shared" si="0"/>
        <v>brak działań</v>
      </c>
      <c r="H25" s="79" t="s">
        <v>149</v>
      </c>
      <c r="I25" s="73" t="s">
        <v>16</v>
      </c>
      <c r="J25" s="68" t="s">
        <v>16</v>
      </c>
      <c r="K25" s="68" t="s">
        <v>16</v>
      </c>
      <c r="L25" s="68" t="s">
        <v>16</v>
      </c>
      <c r="M25" s="60"/>
      <c r="N25" s="44" t="s">
        <v>17</v>
      </c>
      <c r="O25" s="72" t="str">
        <f t="shared" si="1"/>
        <v>NiskieB</v>
      </c>
      <c r="P25" s="88" t="str">
        <f t="shared" si="2"/>
        <v>Niskie</v>
      </c>
      <c r="Q25" s="89" t="str">
        <f t="shared" si="3"/>
        <v>decyzja ustalająca opłatę</v>
      </c>
    </row>
    <row r="26" spans="2:17" ht="115.5" customHeight="1">
      <c r="B26" s="103"/>
      <c r="C26" s="73" t="s">
        <v>43</v>
      </c>
      <c r="D26" s="44" t="s">
        <v>14</v>
      </c>
      <c r="E26" s="60"/>
      <c r="F26" s="60" t="s">
        <v>15</v>
      </c>
      <c r="G26" s="93" t="str">
        <f t="shared" si="0"/>
        <v>brak działań</v>
      </c>
      <c r="H26" s="79" t="s">
        <v>150</v>
      </c>
      <c r="I26" s="73" t="s">
        <v>16</v>
      </c>
      <c r="J26" s="68" t="s">
        <v>16</v>
      </c>
      <c r="K26" s="68" t="s">
        <v>16</v>
      </c>
      <c r="L26" s="68" t="s">
        <v>16</v>
      </c>
      <c r="M26" s="60"/>
      <c r="N26" s="44" t="s">
        <v>17</v>
      </c>
      <c r="O26" s="72" t="str">
        <f t="shared" si="1"/>
        <v>NiskieB</v>
      </c>
      <c r="P26" s="88" t="str">
        <f t="shared" si="2"/>
        <v>Niskie</v>
      </c>
      <c r="Q26" s="89" t="str">
        <f t="shared" si="3"/>
        <v>decyzja ustalająca opłatę</v>
      </c>
    </row>
    <row r="27" spans="2:17" ht="130.5" customHeight="1">
      <c r="B27" s="103"/>
      <c r="C27" s="73" t="s">
        <v>135</v>
      </c>
      <c r="D27" s="44" t="s">
        <v>14</v>
      </c>
      <c r="E27" s="60"/>
      <c r="F27" s="60" t="s">
        <v>15</v>
      </c>
      <c r="G27" s="93" t="str">
        <f t="shared" si="0"/>
        <v>brak działań</v>
      </c>
      <c r="H27" s="79" t="s">
        <v>151</v>
      </c>
      <c r="I27" s="73" t="s">
        <v>16</v>
      </c>
      <c r="J27" s="68" t="s">
        <v>16</v>
      </c>
      <c r="K27" s="68" t="s">
        <v>16</v>
      </c>
      <c r="L27" s="68" t="s">
        <v>16</v>
      </c>
      <c r="M27" s="60"/>
      <c r="N27" s="44" t="s">
        <v>17</v>
      </c>
      <c r="O27" s="72" t="str">
        <f t="shared" si="1"/>
        <v>NiskieB</v>
      </c>
      <c r="P27" s="88" t="str">
        <f t="shared" si="2"/>
        <v>Niskie</v>
      </c>
      <c r="Q27" s="89" t="str">
        <f t="shared" si="3"/>
        <v>decyzja ustalająca opłatę</v>
      </c>
    </row>
    <row r="28" spans="2:17" ht="130.5" customHeight="1">
      <c r="B28" s="103"/>
      <c r="C28" s="73" t="s">
        <v>44</v>
      </c>
      <c r="D28" s="44" t="s">
        <v>14</v>
      </c>
      <c r="E28" s="60"/>
      <c r="F28" s="60" t="s">
        <v>15</v>
      </c>
      <c r="G28" s="93" t="str">
        <f t="shared" si="0"/>
        <v>brak działań</v>
      </c>
      <c r="H28" s="79" t="s">
        <v>152</v>
      </c>
      <c r="I28" s="73" t="s">
        <v>16</v>
      </c>
      <c r="J28" s="68" t="s">
        <v>16</v>
      </c>
      <c r="K28" s="68" t="s">
        <v>16</v>
      </c>
      <c r="L28" s="68" t="s">
        <v>16</v>
      </c>
      <c r="M28" s="60"/>
      <c r="N28" s="44" t="s">
        <v>17</v>
      </c>
      <c r="O28" s="72" t="str">
        <f t="shared" si="1"/>
        <v>NiskieB</v>
      </c>
      <c r="P28" s="88" t="str">
        <f t="shared" si="2"/>
        <v>Niskie</v>
      </c>
      <c r="Q28" s="89" t="str">
        <f t="shared" si="3"/>
        <v>decyzja ustalająca opłatę</v>
      </c>
    </row>
    <row r="29" spans="2:17" ht="134.25" customHeight="1">
      <c r="B29" s="102" t="s">
        <v>45</v>
      </c>
      <c r="C29" s="75" t="s">
        <v>134</v>
      </c>
      <c r="D29" s="45" t="s">
        <v>14</v>
      </c>
      <c r="E29" s="56"/>
      <c r="F29" s="56" t="s">
        <v>15</v>
      </c>
      <c r="G29" s="90" t="str">
        <f t="shared" si="0"/>
        <v>brak działań</v>
      </c>
      <c r="H29" s="81" t="s">
        <v>174</v>
      </c>
      <c r="I29" s="75" t="s">
        <v>16</v>
      </c>
      <c r="J29" s="70" t="s">
        <v>16</v>
      </c>
      <c r="K29" s="70" t="s">
        <v>16</v>
      </c>
      <c r="L29" s="70" t="s">
        <v>16</v>
      </c>
      <c r="M29" s="56"/>
      <c r="N29" s="45" t="s">
        <v>17</v>
      </c>
      <c r="O29" s="69" t="str">
        <f t="shared" si="1"/>
        <v>NiskieB</v>
      </c>
      <c r="P29" s="91" t="str">
        <f t="shared" si="2"/>
        <v>Niskie</v>
      </c>
      <c r="Q29" s="92" t="str">
        <f t="shared" si="3"/>
        <v>decyzja ustalająca opłatę</v>
      </c>
    </row>
    <row r="30" spans="2:17" ht="134.25" customHeight="1">
      <c r="B30" s="102"/>
      <c r="C30" s="75" t="s">
        <v>46</v>
      </c>
      <c r="D30" s="45" t="s">
        <v>14</v>
      </c>
      <c r="E30" s="56"/>
      <c r="F30" s="56" t="s">
        <v>47</v>
      </c>
      <c r="G30" s="90" t="str">
        <f>IF(F30="wysokie","decyzja administracyjna, mandat karny, decyzja ustalajaca opłatę",IF(F30="Średnie","zalecenia pokontrolne, mandat karny, decyzja ustalająca opłatę","brak działań"))</f>
        <v>zalecenia pokontrolne, mandat karny, decyzja ustalająca opłatę</v>
      </c>
      <c r="H30" s="81" t="s">
        <v>153</v>
      </c>
      <c r="I30" s="46">
        <v>100</v>
      </c>
      <c r="J30" s="56" t="s">
        <v>48</v>
      </c>
      <c r="K30" s="56" t="s">
        <v>49</v>
      </c>
      <c r="L30" s="45"/>
      <c r="M30" s="56"/>
      <c r="N30" s="45" t="s">
        <v>17</v>
      </c>
      <c r="O30" s="69" t="str">
        <f t="shared" si="1"/>
        <v>ŚrednieB</v>
      </c>
      <c r="P30" s="91" t="str">
        <f t="shared" si="2"/>
        <v>Średnie</v>
      </c>
      <c r="Q30" s="92" t="str">
        <f>IF(AND(D30="Tak",P30="Wysokie"),"decyzja administracyjna, mandat karny, decyzja ustalajaca opłatę",IF(AND(D30="Tak",P30="Średnie"),"zalecenia pokontrolne; mandat karny, decyzja ustalająca opłatę",IF(AND(D30="Tak",P30="Niskie"),"decyzja ustalająca opłatę","brak działań")))</f>
        <v>zalecenia pokontrolne; mandat karny, decyzja ustalająca opłatę</v>
      </c>
    </row>
    <row r="31" spans="2:17" ht="134.25" customHeight="1">
      <c r="B31" s="102"/>
      <c r="C31" s="75" t="s">
        <v>50</v>
      </c>
      <c r="D31" s="45" t="s">
        <v>14</v>
      </c>
      <c r="E31" s="56"/>
      <c r="F31" s="56" t="s">
        <v>15</v>
      </c>
      <c r="G31" s="90" t="str">
        <f aca="true" t="shared" si="4" ref="G31:G45">IF(F31="wysokie","decyzja administracyjna, decyzja ustalajaca opłatę",IF(F31="Średnie","zalecenia pokontrolne, decyzja ustalająca opłatę","brak działań"))</f>
        <v>brak działań</v>
      </c>
      <c r="H31" s="81" t="s">
        <v>175</v>
      </c>
      <c r="I31" s="75" t="s">
        <v>16</v>
      </c>
      <c r="J31" s="70" t="s">
        <v>16</v>
      </c>
      <c r="K31" s="70" t="s">
        <v>16</v>
      </c>
      <c r="L31" s="70" t="s">
        <v>16</v>
      </c>
      <c r="M31" s="56"/>
      <c r="N31" s="45" t="s">
        <v>17</v>
      </c>
      <c r="O31" s="69" t="str">
        <f t="shared" si="1"/>
        <v>NiskieB</v>
      </c>
      <c r="P31" s="91" t="str">
        <f t="shared" si="2"/>
        <v>Niskie</v>
      </c>
      <c r="Q31" s="92" t="str">
        <f aca="true" t="shared" si="5" ref="Q31:Q45">IF(AND(D31="Tak",P31="Wysokie"),"decyzja administracyjna, decyzja ustalajaca opłatę",IF(AND(D31="Tak",P31="Średnie"),"zalecenia pokontrolne; decyzja ustalająca opłatę",IF(AND(D31="Tak",P31="Niskie"),"decyzja ustalająca opłatę","brak działań")))</f>
        <v>decyzja ustalająca opłatę</v>
      </c>
    </row>
    <row r="32" spans="2:17" ht="134.25" customHeight="1">
      <c r="B32" s="102"/>
      <c r="C32" s="70" t="s">
        <v>51</v>
      </c>
      <c r="D32" s="45" t="s">
        <v>14</v>
      </c>
      <c r="E32" s="56"/>
      <c r="F32" s="56" t="s">
        <v>15</v>
      </c>
      <c r="G32" s="90" t="str">
        <f t="shared" si="4"/>
        <v>brak działań</v>
      </c>
      <c r="H32" s="81" t="s">
        <v>154</v>
      </c>
      <c r="I32" s="75" t="s">
        <v>16</v>
      </c>
      <c r="J32" s="70" t="s">
        <v>16</v>
      </c>
      <c r="K32" s="70" t="s">
        <v>16</v>
      </c>
      <c r="L32" s="70" t="s">
        <v>16</v>
      </c>
      <c r="M32" s="56"/>
      <c r="N32" s="45" t="s">
        <v>17</v>
      </c>
      <c r="O32" s="69" t="str">
        <f t="shared" si="1"/>
        <v>NiskieB</v>
      </c>
      <c r="P32" s="91" t="str">
        <f t="shared" si="2"/>
        <v>Niskie</v>
      </c>
      <c r="Q32" s="92" t="str">
        <f t="shared" si="5"/>
        <v>decyzja ustalająca opłatę</v>
      </c>
    </row>
    <row r="33" spans="2:17" ht="99.75" customHeight="1">
      <c r="B33" s="106" t="s">
        <v>52</v>
      </c>
      <c r="C33" s="73" t="s">
        <v>53</v>
      </c>
      <c r="D33" s="44" t="s">
        <v>14</v>
      </c>
      <c r="E33" s="60"/>
      <c r="F33" s="60" t="s">
        <v>15</v>
      </c>
      <c r="G33" s="93" t="str">
        <f t="shared" si="4"/>
        <v>brak działań</v>
      </c>
      <c r="H33" s="79" t="s">
        <v>155</v>
      </c>
      <c r="I33" s="73" t="s">
        <v>16</v>
      </c>
      <c r="J33" s="68" t="s">
        <v>16</v>
      </c>
      <c r="K33" s="68" t="s">
        <v>16</v>
      </c>
      <c r="L33" s="68" t="s">
        <v>16</v>
      </c>
      <c r="M33" s="60"/>
      <c r="N33" s="44" t="s">
        <v>17</v>
      </c>
      <c r="O33" s="72" t="str">
        <f t="shared" si="1"/>
        <v>NiskieB</v>
      </c>
      <c r="P33" s="88" t="str">
        <f t="shared" si="2"/>
        <v>Niskie</v>
      </c>
      <c r="Q33" s="89" t="str">
        <f t="shared" si="5"/>
        <v>decyzja ustalająca opłatę</v>
      </c>
    </row>
    <row r="34" spans="2:17" ht="138.75" customHeight="1">
      <c r="B34" s="106"/>
      <c r="C34" s="73" t="s">
        <v>54</v>
      </c>
      <c r="D34" s="44" t="s">
        <v>14</v>
      </c>
      <c r="E34" s="60"/>
      <c r="F34" s="60" t="s">
        <v>15</v>
      </c>
      <c r="G34" s="93" t="str">
        <f t="shared" si="4"/>
        <v>brak działań</v>
      </c>
      <c r="H34" s="79" t="s">
        <v>156</v>
      </c>
      <c r="I34" s="73" t="s">
        <v>16</v>
      </c>
      <c r="J34" s="68" t="s">
        <v>16</v>
      </c>
      <c r="K34" s="68" t="s">
        <v>16</v>
      </c>
      <c r="L34" s="68" t="s">
        <v>16</v>
      </c>
      <c r="M34" s="60"/>
      <c r="N34" s="44" t="s">
        <v>17</v>
      </c>
      <c r="O34" s="72" t="str">
        <f t="shared" si="1"/>
        <v>NiskieB</v>
      </c>
      <c r="P34" s="88" t="str">
        <f t="shared" si="2"/>
        <v>Niskie</v>
      </c>
      <c r="Q34" s="89" t="str">
        <f t="shared" si="5"/>
        <v>decyzja ustalająca opłatę</v>
      </c>
    </row>
    <row r="35" spans="2:17" ht="120" customHeight="1">
      <c r="B35" s="106"/>
      <c r="C35" s="73" t="s">
        <v>55</v>
      </c>
      <c r="D35" s="44" t="s">
        <v>14</v>
      </c>
      <c r="E35" s="60"/>
      <c r="F35" s="60" t="s">
        <v>15</v>
      </c>
      <c r="G35" s="93" t="str">
        <f t="shared" si="4"/>
        <v>brak działań</v>
      </c>
      <c r="H35" s="79" t="s">
        <v>157</v>
      </c>
      <c r="I35" s="73" t="s">
        <v>16</v>
      </c>
      <c r="J35" s="68" t="s">
        <v>16</v>
      </c>
      <c r="K35" s="68" t="s">
        <v>16</v>
      </c>
      <c r="L35" s="68" t="s">
        <v>16</v>
      </c>
      <c r="M35" s="60"/>
      <c r="N35" s="44" t="s">
        <v>17</v>
      </c>
      <c r="O35" s="72" t="str">
        <f t="shared" si="1"/>
        <v>NiskieB</v>
      </c>
      <c r="P35" s="88" t="str">
        <f t="shared" si="2"/>
        <v>Niskie</v>
      </c>
      <c r="Q35" s="89" t="str">
        <f t="shared" si="5"/>
        <v>decyzja ustalająca opłatę</v>
      </c>
    </row>
    <row r="36" spans="2:17" ht="114.75" customHeight="1">
      <c r="B36" s="106"/>
      <c r="C36" s="73" t="s">
        <v>56</v>
      </c>
      <c r="D36" s="44" t="s">
        <v>14</v>
      </c>
      <c r="E36" s="60"/>
      <c r="F36" s="60" t="s">
        <v>15</v>
      </c>
      <c r="G36" s="93" t="str">
        <f t="shared" si="4"/>
        <v>brak działań</v>
      </c>
      <c r="H36" s="79" t="s">
        <v>158</v>
      </c>
      <c r="I36" s="73" t="s">
        <v>16</v>
      </c>
      <c r="J36" s="68" t="s">
        <v>16</v>
      </c>
      <c r="K36" s="68" t="s">
        <v>16</v>
      </c>
      <c r="L36" s="68" t="s">
        <v>16</v>
      </c>
      <c r="M36" s="60"/>
      <c r="N36" s="44" t="s">
        <v>17</v>
      </c>
      <c r="O36" s="72" t="str">
        <f t="shared" si="1"/>
        <v>NiskieB</v>
      </c>
      <c r="P36" s="88" t="str">
        <f t="shared" si="2"/>
        <v>Niskie</v>
      </c>
      <c r="Q36" s="89" t="str">
        <f t="shared" si="5"/>
        <v>decyzja ustalająca opłatę</v>
      </c>
    </row>
    <row r="37" spans="2:17" ht="112.5" customHeight="1">
      <c r="B37" s="106"/>
      <c r="C37" s="73" t="s">
        <v>57</v>
      </c>
      <c r="D37" s="44" t="s">
        <v>14</v>
      </c>
      <c r="E37" s="60"/>
      <c r="F37" s="60" t="s">
        <v>15</v>
      </c>
      <c r="G37" s="93" t="str">
        <f t="shared" si="4"/>
        <v>brak działań</v>
      </c>
      <c r="H37" s="84" t="s">
        <v>142</v>
      </c>
      <c r="I37" s="73" t="s">
        <v>16</v>
      </c>
      <c r="J37" s="68" t="s">
        <v>16</v>
      </c>
      <c r="K37" s="68" t="s">
        <v>16</v>
      </c>
      <c r="L37" s="68" t="s">
        <v>16</v>
      </c>
      <c r="M37" s="60"/>
      <c r="N37" s="44" t="s">
        <v>17</v>
      </c>
      <c r="O37" s="72" t="str">
        <f t="shared" si="1"/>
        <v>NiskieB</v>
      </c>
      <c r="P37" s="88" t="str">
        <f t="shared" si="2"/>
        <v>Niskie</v>
      </c>
      <c r="Q37" s="89" t="str">
        <f t="shared" si="5"/>
        <v>decyzja ustalająca opłatę</v>
      </c>
    </row>
    <row r="38" spans="2:17" ht="121.5" customHeight="1">
      <c r="B38" s="106"/>
      <c r="C38" s="73" t="s">
        <v>58</v>
      </c>
      <c r="D38" s="44" t="s">
        <v>14</v>
      </c>
      <c r="E38" s="60"/>
      <c r="F38" s="60" t="s">
        <v>15</v>
      </c>
      <c r="G38" s="93" t="str">
        <f t="shared" si="4"/>
        <v>brak działań</v>
      </c>
      <c r="H38" s="79" t="s">
        <v>159</v>
      </c>
      <c r="I38" s="73" t="s">
        <v>16</v>
      </c>
      <c r="J38" s="68" t="s">
        <v>16</v>
      </c>
      <c r="K38" s="68" t="s">
        <v>16</v>
      </c>
      <c r="L38" s="68" t="s">
        <v>16</v>
      </c>
      <c r="M38" s="60"/>
      <c r="N38" s="44" t="s">
        <v>17</v>
      </c>
      <c r="O38" s="72" t="str">
        <f t="shared" si="1"/>
        <v>NiskieB</v>
      </c>
      <c r="P38" s="88" t="str">
        <f t="shared" si="2"/>
        <v>Niskie</v>
      </c>
      <c r="Q38" s="89" t="str">
        <f t="shared" si="5"/>
        <v>decyzja ustalająca opłatę</v>
      </c>
    </row>
    <row r="39" spans="1:17" ht="138.75" customHeight="1">
      <c r="A39" s="12"/>
      <c r="B39" s="69" t="s">
        <v>59</v>
      </c>
      <c r="C39" s="75" t="s">
        <v>60</v>
      </c>
      <c r="D39" s="45" t="s">
        <v>14</v>
      </c>
      <c r="E39" s="56"/>
      <c r="F39" s="56" t="s">
        <v>15</v>
      </c>
      <c r="G39" s="90" t="str">
        <f t="shared" si="4"/>
        <v>brak działań</v>
      </c>
      <c r="H39" s="81" t="s">
        <v>61</v>
      </c>
      <c r="I39" s="75" t="s">
        <v>16</v>
      </c>
      <c r="J39" s="70" t="s">
        <v>16</v>
      </c>
      <c r="K39" s="70" t="s">
        <v>16</v>
      </c>
      <c r="L39" s="70" t="s">
        <v>16</v>
      </c>
      <c r="M39" s="45"/>
      <c r="N39" s="45" t="s">
        <v>17</v>
      </c>
      <c r="O39" s="69" t="str">
        <f t="shared" si="1"/>
        <v>NiskieB</v>
      </c>
      <c r="P39" s="91" t="str">
        <f t="shared" si="2"/>
        <v>Niskie</v>
      </c>
      <c r="Q39" s="92" t="str">
        <f t="shared" si="5"/>
        <v>decyzja ustalająca opłatę</v>
      </c>
    </row>
    <row r="40" spans="1:17" ht="139.5" customHeight="1">
      <c r="A40" s="12"/>
      <c r="B40" s="103" t="s">
        <v>62</v>
      </c>
      <c r="C40" s="73" t="s">
        <v>63</v>
      </c>
      <c r="D40" s="44" t="s">
        <v>14</v>
      </c>
      <c r="E40" s="60"/>
      <c r="F40" s="60" t="s">
        <v>15</v>
      </c>
      <c r="G40" s="93" t="str">
        <f t="shared" si="4"/>
        <v>brak działań</v>
      </c>
      <c r="H40" s="79" t="s">
        <v>160</v>
      </c>
      <c r="I40" s="73" t="s">
        <v>16</v>
      </c>
      <c r="J40" s="68" t="s">
        <v>16</v>
      </c>
      <c r="K40" s="68" t="s">
        <v>16</v>
      </c>
      <c r="L40" s="68" t="s">
        <v>16</v>
      </c>
      <c r="M40" s="44"/>
      <c r="N40" s="44" t="s">
        <v>17</v>
      </c>
      <c r="O40" s="72" t="str">
        <f t="shared" si="1"/>
        <v>NiskieB</v>
      </c>
      <c r="P40" s="88" t="str">
        <f t="shared" si="2"/>
        <v>Niskie</v>
      </c>
      <c r="Q40" s="89" t="str">
        <f t="shared" si="5"/>
        <v>decyzja ustalająca opłatę</v>
      </c>
    </row>
    <row r="41" spans="1:17" ht="138.75" customHeight="1">
      <c r="A41" s="12"/>
      <c r="B41" s="103"/>
      <c r="C41" s="73" t="s">
        <v>64</v>
      </c>
      <c r="D41" s="44" t="s">
        <v>14</v>
      </c>
      <c r="E41" s="60"/>
      <c r="F41" s="60" t="s">
        <v>15</v>
      </c>
      <c r="G41" s="93" t="str">
        <f t="shared" si="4"/>
        <v>brak działań</v>
      </c>
      <c r="H41" s="79" t="s">
        <v>161</v>
      </c>
      <c r="I41" s="73" t="s">
        <v>16</v>
      </c>
      <c r="J41" s="68" t="s">
        <v>16</v>
      </c>
      <c r="K41" s="68" t="s">
        <v>16</v>
      </c>
      <c r="L41" s="68" t="s">
        <v>16</v>
      </c>
      <c r="M41" s="44"/>
      <c r="N41" s="44" t="s">
        <v>17</v>
      </c>
      <c r="O41" s="72" t="str">
        <f t="shared" si="1"/>
        <v>NiskieB</v>
      </c>
      <c r="P41" s="88" t="str">
        <f t="shared" si="2"/>
        <v>Niskie</v>
      </c>
      <c r="Q41" s="89" t="str">
        <f t="shared" si="5"/>
        <v>decyzja ustalająca opłatę</v>
      </c>
    </row>
    <row r="42" spans="1:17" ht="138.75" customHeight="1">
      <c r="A42" s="12"/>
      <c r="B42" s="103"/>
      <c r="C42" s="73" t="s">
        <v>126</v>
      </c>
      <c r="D42" s="44" t="s">
        <v>14</v>
      </c>
      <c r="E42" s="60"/>
      <c r="F42" s="60" t="s">
        <v>15</v>
      </c>
      <c r="G42" s="93" t="str">
        <f t="shared" si="4"/>
        <v>brak działań</v>
      </c>
      <c r="H42" s="79" t="s">
        <v>162</v>
      </c>
      <c r="I42" s="73" t="s">
        <v>16</v>
      </c>
      <c r="J42" s="68" t="s">
        <v>16</v>
      </c>
      <c r="K42" s="68" t="s">
        <v>16</v>
      </c>
      <c r="L42" s="68" t="s">
        <v>16</v>
      </c>
      <c r="M42" s="44"/>
      <c r="N42" s="44" t="s">
        <v>17</v>
      </c>
      <c r="O42" s="72" t="str">
        <f t="shared" si="1"/>
        <v>NiskieB</v>
      </c>
      <c r="P42" s="88" t="str">
        <f t="shared" si="2"/>
        <v>Niskie</v>
      </c>
      <c r="Q42" s="89" t="str">
        <f t="shared" si="5"/>
        <v>decyzja ustalająca opłatę</v>
      </c>
    </row>
    <row r="43" spans="1:33" ht="163.5" customHeight="1">
      <c r="A43" s="12"/>
      <c r="B43" s="102" t="s">
        <v>65</v>
      </c>
      <c r="C43" s="75" t="s">
        <v>66</v>
      </c>
      <c r="D43" s="45" t="s">
        <v>14</v>
      </c>
      <c r="E43" s="56"/>
      <c r="F43" s="56" t="s">
        <v>15</v>
      </c>
      <c r="G43" s="90" t="str">
        <f t="shared" si="4"/>
        <v>brak działań</v>
      </c>
      <c r="H43" s="81" t="s">
        <v>176</v>
      </c>
      <c r="I43" s="75" t="s">
        <v>16</v>
      </c>
      <c r="J43" s="70" t="s">
        <v>16</v>
      </c>
      <c r="K43" s="70" t="s">
        <v>16</v>
      </c>
      <c r="L43" s="70" t="s">
        <v>16</v>
      </c>
      <c r="M43" s="45"/>
      <c r="N43" s="45" t="s">
        <v>17</v>
      </c>
      <c r="O43" s="69" t="str">
        <f t="shared" si="1"/>
        <v>NiskieB</v>
      </c>
      <c r="P43" s="91" t="str">
        <f t="shared" si="2"/>
        <v>Niskie</v>
      </c>
      <c r="Q43" s="92" t="str">
        <f t="shared" si="5"/>
        <v>decyzja ustalająca opłatę</v>
      </c>
      <c r="AG43" s="17"/>
    </row>
    <row r="44" spans="1:33" ht="129" customHeight="1">
      <c r="A44" s="12"/>
      <c r="B44" s="102"/>
      <c r="C44" s="76" t="s">
        <v>67</v>
      </c>
      <c r="D44" s="45" t="s">
        <v>14</v>
      </c>
      <c r="E44" s="56"/>
      <c r="F44" s="56" t="s">
        <v>15</v>
      </c>
      <c r="G44" s="90" t="str">
        <f t="shared" si="4"/>
        <v>brak działań</v>
      </c>
      <c r="H44" s="81" t="s">
        <v>163</v>
      </c>
      <c r="I44" s="75" t="s">
        <v>16</v>
      </c>
      <c r="J44" s="70" t="s">
        <v>16</v>
      </c>
      <c r="K44" s="70" t="s">
        <v>16</v>
      </c>
      <c r="L44" s="70" t="s">
        <v>16</v>
      </c>
      <c r="M44" s="45"/>
      <c r="N44" s="45" t="s">
        <v>17</v>
      </c>
      <c r="O44" s="69" t="str">
        <f t="shared" si="1"/>
        <v>NiskieB</v>
      </c>
      <c r="P44" s="91" t="str">
        <f t="shared" si="2"/>
        <v>Niskie</v>
      </c>
      <c r="Q44" s="92" t="str">
        <f t="shared" si="5"/>
        <v>decyzja ustalająca opłatę</v>
      </c>
      <c r="AG44" s="17"/>
    </row>
    <row r="45" spans="1:33" ht="116.25" customHeight="1">
      <c r="A45" s="12"/>
      <c r="B45" s="103" t="s">
        <v>68</v>
      </c>
      <c r="C45" s="77" t="s">
        <v>69</v>
      </c>
      <c r="D45" s="44" t="s">
        <v>14</v>
      </c>
      <c r="E45" s="60"/>
      <c r="F45" s="60" t="s">
        <v>15</v>
      </c>
      <c r="G45" s="93" t="str">
        <f t="shared" si="4"/>
        <v>brak działań</v>
      </c>
      <c r="H45" s="79" t="s">
        <v>177</v>
      </c>
      <c r="I45" s="73" t="s">
        <v>16</v>
      </c>
      <c r="J45" s="68" t="s">
        <v>16</v>
      </c>
      <c r="K45" s="68" t="s">
        <v>16</v>
      </c>
      <c r="L45" s="68" t="s">
        <v>16</v>
      </c>
      <c r="M45" s="44"/>
      <c r="N45" s="44" t="s">
        <v>17</v>
      </c>
      <c r="O45" s="72" t="str">
        <f t="shared" si="1"/>
        <v>NiskieB</v>
      </c>
      <c r="P45" s="88" t="str">
        <f t="shared" si="2"/>
        <v>Niskie</v>
      </c>
      <c r="Q45" s="89" t="str">
        <f t="shared" si="5"/>
        <v>decyzja ustalająca opłatę</v>
      </c>
      <c r="AG45" s="17"/>
    </row>
    <row r="46" spans="1:33" ht="409.5" customHeight="1">
      <c r="A46" s="12"/>
      <c r="B46" s="103"/>
      <c r="C46" s="73" t="s">
        <v>70</v>
      </c>
      <c r="D46" s="44" t="s">
        <v>14</v>
      </c>
      <c r="E46" s="60"/>
      <c r="F46" s="60" t="s">
        <v>15</v>
      </c>
      <c r="G46" s="93" t="str">
        <f>IF(F46="wysokie","decyzja administracyjna, manat karny, decyzja ustalajaca opłatę",IF(F46="Średnie","zalecenia pokontrolne, mandat karny, decyzja ustalająca opłatę","brak działań"))</f>
        <v>brak działań</v>
      </c>
      <c r="H46" s="79" t="s">
        <v>178</v>
      </c>
      <c r="I46" s="47">
        <v>100</v>
      </c>
      <c r="J46" s="60" t="s">
        <v>48</v>
      </c>
      <c r="K46" s="60" t="s">
        <v>49</v>
      </c>
      <c r="L46" s="44"/>
      <c r="M46" s="44"/>
      <c r="N46" s="44" t="s">
        <v>71</v>
      </c>
      <c r="O46" s="72" t="str">
        <f t="shared" si="1"/>
        <v>NiskieN</v>
      </c>
      <c r="P46" s="88" t="str">
        <f t="shared" si="2"/>
        <v>Średnie</v>
      </c>
      <c r="Q46" s="89" t="str">
        <f>IF(AND(D46="Tak",P46="Wysokie"),"decyzja administracyjna, mnadta karny, decyzja ustalajaca opłatę",IF(AND(D46="Tak",P46="Średnie"),"zalecenia pokontrolne; mandat karny, decyzja ustalająca opłatę",IF(AND(D46="Tak",P46="Niskie"),"decyzja ustalająca opłatę","brak działań")))</f>
        <v>zalecenia pokontrolne; mandat karny, decyzja ustalająca opłatę</v>
      </c>
      <c r="AG46" s="17"/>
    </row>
    <row r="47" spans="1:33" ht="409.5" customHeight="1">
      <c r="A47" s="12"/>
      <c r="B47" s="69" t="s">
        <v>72</v>
      </c>
      <c r="C47" s="75" t="s">
        <v>73</v>
      </c>
      <c r="D47" s="45" t="s">
        <v>14</v>
      </c>
      <c r="E47" s="56"/>
      <c r="F47" s="56" t="s">
        <v>15</v>
      </c>
      <c r="G47" s="90" t="str">
        <f>IF(F47="wysokie","decyzja administracyjna, manat karny, decyzja ustalajaca opłatę",IF(F47="Średnie","zalecenia pokontrolne, mandat karny, decyzja ustalająca opłatę","brak działań"))</f>
        <v>brak działań</v>
      </c>
      <c r="H47" s="81" t="s">
        <v>164</v>
      </c>
      <c r="I47" s="57">
        <v>100</v>
      </c>
      <c r="J47" s="56" t="s">
        <v>16</v>
      </c>
      <c r="K47" s="56" t="s">
        <v>16</v>
      </c>
      <c r="L47" s="45"/>
      <c r="M47" s="45"/>
      <c r="N47" s="45" t="s">
        <v>74</v>
      </c>
      <c r="O47" s="69" t="str">
        <f t="shared" si="1"/>
        <v>NiskieP</v>
      </c>
      <c r="P47" s="91" t="str">
        <f t="shared" si="2"/>
        <v>Niskie</v>
      </c>
      <c r="Q47" s="92" t="str">
        <f>IF(AND(D47="Tak",P47="Wysokie"),"decyzja administracyjna, decyzja ustalajaca opłatę",IF(AND(D47="Tak",P47="Średnie"),"zalecenia pokontrolne; decyzja ustalająca opłatę",IF(AND(D47="Tak",P47="Niskie"),"decyzja ustalająca opłatę","brak działań")))</f>
        <v>decyzja ustalająca opłatę</v>
      </c>
      <c r="AG47" s="17"/>
    </row>
    <row r="48" spans="2:17" ht="234" customHeight="1">
      <c r="B48" s="104" t="s">
        <v>75</v>
      </c>
      <c r="C48" s="77" t="s">
        <v>76</v>
      </c>
      <c r="D48" s="44" t="s">
        <v>14</v>
      </c>
      <c r="E48" s="60"/>
      <c r="F48" s="60" t="s">
        <v>15</v>
      </c>
      <c r="G48" s="93" t="str">
        <f>IF(F48="wysokie","decyzja administracyjna, manat karny, decyzja ustalajaca opłatę",IF(F48="Średnie","zalecenia pokontrolne, mandat karny, decyzja ustalająca opłatę","brak działań"))</f>
        <v>brak działań</v>
      </c>
      <c r="H48" s="79" t="s">
        <v>165</v>
      </c>
      <c r="I48" s="47">
        <v>100</v>
      </c>
      <c r="J48" s="60" t="s">
        <v>48</v>
      </c>
      <c r="K48" s="60" t="s">
        <v>49</v>
      </c>
      <c r="L48" s="44"/>
      <c r="M48" s="44"/>
      <c r="N48" s="44" t="s">
        <v>71</v>
      </c>
      <c r="O48" s="72" t="str">
        <f t="shared" si="1"/>
        <v>NiskieN</v>
      </c>
      <c r="P48" s="88" t="str">
        <f t="shared" si="2"/>
        <v>Średnie</v>
      </c>
      <c r="Q48" s="89" t="str">
        <f>IF(AND(D48="Tak",P48="Wysokie"),"decyzja administracyjna, decyzja ustalajaca opłatę",IF(AND(D48="Tak",P48="Średnie"),"zalecenia pokontrolne; decyzja ustalająca opłatę",IF(AND(D48="Tak",P48="Niskie"),"decyzja ustalająca opłatę","brak działań")))</f>
        <v>zalecenia pokontrolne; decyzja ustalająca opłatę</v>
      </c>
    </row>
    <row r="49" spans="2:18" ht="102.75" customHeight="1">
      <c r="B49" s="104"/>
      <c r="C49" s="73" t="s">
        <v>77</v>
      </c>
      <c r="D49" s="44" t="s">
        <v>14</v>
      </c>
      <c r="E49" s="60"/>
      <c r="F49" s="60" t="s">
        <v>15</v>
      </c>
      <c r="G49" s="93" t="str">
        <f>IF(F49="wysokie","decyzja administracyjna, manat karny, decyzja ustalajaca opłatę",IF(F49="Średnie","zalecenia pokontrolne, mandat karny, decyzja ustalająca opłatę","brak działań"))</f>
        <v>brak działań</v>
      </c>
      <c r="H49" s="85" t="s">
        <v>166</v>
      </c>
      <c r="I49" s="47">
        <v>100</v>
      </c>
      <c r="J49" s="60" t="s">
        <v>48</v>
      </c>
      <c r="K49" s="60" t="s">
        <v>49</v>
      </c>
      <c r="L49" s="44"/>
      <c r="M49" s="44"/>
      <c r="N49" s="44" t="s">
        <v>17</v>
      </c>
      <c r="O49" s="72" t="str">
        <f t="shared" si="1"/>
        <v>NiskieB</v>
      </c>
      <c r="P49" s="88" t="str">
        <f t="shared" si="2"/>
        <v>Niskie</v>
      </c>
      <c r="Q49" s="89" t="str">
        <f>IF(AND(D49="Tak",P49="Wysokie"),"decyzja administracyjna, decyzja ustalajaca opłatę",IF(AND(D49="Tak",P49="Średnie"),"zalecenia pokontrolne; decyzja ustalająca opłatę",IF(AND(D49="Tak",P49="Niskie"),"decyzja ustalająca opłatę","brak działań")))</f>
        <v>decyzja ustalająca opłatę</v>
      </c>
      <c r="R49" s="14"/>
    </row>
    <row r="50" spans="1:17" s="19" customFormat="1" ht="45.75" customHeight="1">
      <c r="A50" s="18"/>
      <c r="B50" s="78" t="s">
        <v>78</v>
      </c>
      <c r="C50" s="75" t="s">
        <v>79</v>
      </c>
      <c r="D50" s="45" t="s">
        <v>14</v>
      </c>
      <c r="E50" s="56"/>
      <c r="F50" s="56" t="s">
        <v>15</v>
      </c>
      <c r="G50" s="90" t="str">
        <f>IF(F50="wysokie","decyzja administracyjna, decyzja ustalajaca opłatę",IF(F50="Średnie","zalecenia pokontrolne, decyzja ustalająca opłatę","brak działań"))</f>
        <v>brak działań</v>
      </c>
      <c r="H50" s="81" t="s">
        <v>80</v>
      </c>
      <c r="I50" s="75" t="s">
        <v>16</v>
      </c>
      <c r="J50" s="70" t="s">
        <v>16</v>
      </c>
      <c r="K50" s="70" t="s">
        <v>16</v>
      </c>
      <c r="L50" s="70" t="s">
        <v>16</v>
      </c>
      <c r="M50" s="45"/>
      <c r="N50" s="45" t="s">
        <v>17</v>
      </c>
      <c r="O50" s="69" t="str">
        <f t="shared" si="1"/>
        <v>NiskieB</v>
      </c>
      <c r="P50" s="91" t="str">
        <f t="shared" si="2"/>
        <v>Niskie</v>
      </c>
      <c r="Q50" s="92" t="str">
        <f>IF(AND(D50="Tak",P50="Wysokie"),"decyzja administracyjna, decyzja ustalajaca opłatę",IF(AND(D50="Tak",P50="Średnie"),"zalecenia pokontrolne; decyzja ustalająca opłatę",IF(AND(D50="Tak",P50="Niskie"),"decyzja ustalająca opłatę","brak działań")))</f>
        <v>decyzja ustalająca opłatę</v>
      </c>
    </row>
    <row r="51" spans="2:12" ht="14.25">
      <c r="B51" s="20"/>
      <c r="C51" s="24"/>
      <c r="D51" s="21"/>
      <c r="E51" s="22"/>
      <c r="F51" s="21"/>
      <c r="G51" s="23"/>
      <c r="H51" s="24"/>
      <c r="I51" s="14"/>
      <c r="J51" s="14"/>
      <c r="K51" s="14"/>
      <c r="L51" s="14"/>
    </row>
    <row r="52" spans="2:12" ht="14.25">
      <c r="B52" s="20"/>
      <c r="C52" s="24"/>
      <c r="D52" s="21"/>
      <c r="E52" s="22"/>
      <c r="F52" s="21"/>
      <c r="G52" s="23"/>
      <c r="H52" s="24"/>
      <c r="I52" s="14"/>
      <c r="J52" s="14"/>
      <c r="K52" s="14"/>
      <c r="L52" s="14"/>
    </row>
    <row r="53" spans="2:12" ht="14.25">
      <c r="B53" s="20"/>
      <c r="C53" s="24"/>
      <c r="D53" s="21"/>
      <c r="E53" s="22"/>
      <c r="F53" s="21"/>
      <c r="G53" s="23"/>
      <c r="H53" s="24"/>
      <c r="I53" s="14"/>
      <c r="J53" s="14"/>
      <c r="K53" s="14"/>
      <c r="L53" s="14"/>
    </row>
    <row r="54" spans="2:12" ht="14.25">
      <c r="B54" s="20"/>
      <c r="C54" s="24"/>
      <c r="D54" s="21"/>
      <c r="E54" s="22"/>
      <c r="F54" s="21"/>
      <c r="G54" s="23"/>
      <c r="H54" s="24"/>
      <c r="I54" s="14"/>
      <c r="J54" s="14"/>
      <c r="K54" s="14"/>
      <c r="L54" s="14"/>
    </row>
    <row r="55" spans="2:12" ht="14.25">
      <c r="B55" s="20"/>
      <c r="C55" s="24"/>
      <c r="D55" s="21"/>
      <c r="E55" s="22"/>
      <c r="F55" s="21"/>
      <c r="G55" s="23"/>
      <c r="H55" s="24"/>
      <c r="I55" s="14"/>
      <c r="J55" s="14"/>
      <c r="K55" s="14"/>
      <c r="L55" s="14"/>
    </row>
    <row r="56" spans="2:12" ht="14.25">
      <c r="B56" s="20"/>
      <c r="C56" s="24"/>
      <c r="D56" s="21"/>
      <c r="E56" s="22"/>
      <c r="F56" s="21"/>
      <c r="G56" s="23"/>
      <c r="H56" s="24"/>
      <c r="I56" s="14"/>
      <c r="J56" s="14"/>
      <c r="K56" s="14"/>
      <c r="L56" s="14"/>
    </row>
    <row r="57" spans="2:12" ht="14.25">
      <c r="B57" s="20"/>
      <c r="C57" s="24"/>
      <c r="D57" s="21"/>
      <c r="E57" s="22"/>
      <c r="F57" s="21"/>
      <c r="G57" s="23"/>
      <c r="H57" s="24"/>
      <c r="I57" s="14"/>
      <c r="J57" s="14"/>
      <c r="K57" s="14"/>
      <c r="L57" s="14"/>
    </row>
    <row r="58" spans="2:12" ht="14.25">
      <c r="B58" s="20"/>
      <c r="C58" s="24"/>
      <c r="D58" s="21"/>
      <c r="E58" s="22"/>
      <c r="F58" s="21"/>
      <c r="G58" s="23"/>
      <c r="H58" s="24"/>
      <c r="I58" s="14"/>
      <c r="J58" s="14"/>
      <c r="K58" s="14"/>
      <c r="L58" s="14"/>
    </row>
    <row r="59" spans="2:12" ht="14.25">
      <c r="B59" s="20"/>
      <c r="C59" s="24"/>
      <c r="D59" s="21"/>
      <c r="E59" s="22"/>
      <c r="F59" s="21"/>
      <c r="G59" s="23"/>
      <c r="H59" s="24"/>
      <c r="I59" s="14"/>
      <c r="J59" s="14"/>
      <c r="K59" s="14"/>
      <c r="L59" s="14"/>
    </row>
    <row r="60" spans="2:12" ht="14.25">
      <c r="B60" s="20"/>
      <c r="C60" s="24"/>
      <c r="D60" s="21"/>
      <c r="E60" s="22"/>
      <c r="F60" s="21"/>
      <c r="G60" s="23"/>
      <c r="H60" s="24"/>
      <c r="I60" s="14"/>
      <c r="J60" s="14"/>
      <c r="K60" s="14"/>
      <c r="L60" s="14"/>
    </row>
    <row r="61" spans="2:12" ht="14.25">
      <c r="B61" s="20"/>
      <c r="C61" s="24"/>
      <c r="D61" s="21"/>
      <c r="E61" s="22"/>
      <c r="F61" s="21"/>
      <c r="G61" s="23"/>
      <c r="H61" s="24"/>
      <c r="I61" s="14"/>
      <c r="J61" s="14"/>
      <c r="K61" s="14"/>
      <c r="L61" s="14"/>
    </row>
    <row r="62" spans="2:8" ht="14.25">
      <c r="B62" s="20"/>
      <c r="C62" s="24"/>
      <c r="D62" s="21"/>
      <c r="E62" s="22"/>
      <c r="F62" s="21"/>
      <c r="G62" s="23"/>
      <c r="H62" s="24"/>
    </row>
    <row r="63" spans="2:8" ht="14.25">
      <c r="B63" s="20"/>
      <c r="C63" s="24"/>
      <c r="D63" s="21"/>
      <c r="E63" s="22"/>
      <c r="F63" s="21"/>
      <c r="G63" s="23"/>
      <c r="H63" s="24"/>
    </row>
    <row r="64" spans="2:8" ht="14.25">
      <c r="B64" s="20"/>
      <c r="C64" s="24"/>
      <c r="D64" s="21"/>
      <c r="E64" s="22"/>
      <c r="F64" s="21"/>
      <c r="G64" s="23"/>
      <c r="H64" s="24"/>
    </row>
  </sheetData>
  <sheetProtection selectLockedCells="1" selectUnlockedCells="1"/>
  <mergeCells count="15">
    <mergeCell ref="B10:B11"/>
    <mergeCell ref="B12:B16"/>
    <mergeCell ref="B2:E2"/>
    <mergeCell ref="F2:J2"/>
    <mergeCell ref="B5:C5"/>
    <mergeCell ref="B6:B9"/>
    <mergeCell ref="B43:B44"/>
    <mergeCell ref="B45:B46"/>
    <mergeCell ref="B48:B49"/>
    <mergeCell ref="B17:B18"/>
    <mergeCell ref="B19:B20"/>
    <mergeCell ref="B21:B28"/>
    <mergeCell ref="B29:B32"/>
    <mergeCell ref="B33:B38"/>
    <mergeCell ref="B40:B42"/>
  </mergeCells>
  <dataValidations count="8">
    <dataValidation type="list" allowBlank="1" showErrorMessage="1" sqref="I30 I46 I48:I49">
      <formula1>"100"</formula1>
      <formula2>0</formula2>
    </dataValidation>
    <dataValidation type="list" allowBlank="1" showErrorMessage="1" sqref="L30 L46:L49">
      <formula1>"100,150,200,250,300,350,400,450,500,odstąpiono od nałożenia mandatu na podstawie art. 41 KW"</formula1>
      <formula2>0</formula2>
    </dataValidation>
    <dataValidation type="list" showErrorMessage="1" sqref="J30 J46 J48:J49">
      <formula1>"zakres naruszenia"</formula1>
      <formula2>0</formula2>
    </dataValidation>
    <dataValidation type="list" showErrorMessage="1" sqref="K30 K46 K48:K49">
      <formula1>"Sytuacja materialna osoby karanej,zakres naruszenia"</formula1>
      <formula2>0</formula2>
    </dataValidation>
    <dataValidation type="list" allowBlank="1" showErrorMessage="1" sqref="AG43:AG47">
      <formula1>"żŁOBEK"</formula1>
      <formula2>0</formula2>
    </dataValidation>
    <dataValidation type="list" allowBlank="1" showErrorMessage="1" sqref="D5:D50">
      <formula1>"Tak,Nie,Nie dotyczy"</formula1>
      <formula2>0</formula2>
    </dataValidation>
    <dataValidation type="list" allowBlank="1" showErrorMessage="1" sqref="F5:F50">
      <formula1>"Niskie,Średnie,Wysokie"</formula1>
      <formula2>0</formula2>
    </dataValidation>
    <dataValidation type="list" allowBlank="1" showErrorMessage="1" sqref="N5:N50">
      <formula1>"P,B,N"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8" scale="45" r:id="rId1"/>
  <rowBreaks count="1" manualBreakCount="1">
    <brk id="1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45.00390625" style="0" customWidth="1"/>
    <col min="2" max="2" width="111.140625" style="0" customWidth="1"/>
    <col min="4" max="4" width="14.7109375" style="0" customWidth="1"/>
    <col min="5" max="5" width="12.00390625" style="0" customWidth="1"/>
  </cols>
  <sheetData>
    <row r="1" ht="12.75">
      <c r="A1" t="s">
        <v>14</v>
      </c>
    </row>
    <row r="2" ht="12.75">
      <c r="A2" t="s">
        <v>81</v>
      </c>
    </row>
    <row r="3" ht="12.75">
      <c r="A3" t="s">
        <v>82</v>
      </c>
    </row>
    <row r="4" ht="12.75">
      <c r="E4" t="s">
        <v>14</v>
      </c>
    </row>
    <row r="5" spans="1:5" ht="12.75">
      <c r="A5" s="25" t="s">
        <v>83</v>
      </c>
      <c r="E5" t="s">
        <v>81</v>
      </c>
    </row>
    <row r="6" spans="1:5" ht="12.75">
      <c r="A6" s="26" t="s">
        <v>84</v>
      </c>
      <c r="B6" s="27" t="s">
        <v>85</v>
      </c>
      <c r="E6" t="s">
        <v>82</v>
      </c>
    </row>
    <row r="7" spans="1:2" ht="12.75">
      <c r="A7" s="26" t="s">
        <v>47</v>
      </c>
      <c r="B7" s="27" t="s">
        <v>86</v>
      </c>
    </row>
    <row r="8" spans="1:2" ht="12.75">
      <c r="A8" s="26" t="s">
        <v>15</v>
      </c>
      <c r="B8" s="27" t="s">
        <v>87</v>
      </c>
    </row>
    <row r="13" ht="12.75">
      <c r="A13" s="28" t="s">
        <v>88</v>
      </c>
    </row>
    <row r="14" spans="1:2" ht="12.75">
      <c r="A14" s="28" t="s">
        <v>89</v>
      </c>
      <c r="B14" s="27" t="s">
        <v>90</v>
      </c>
    </row>
    <row r="15" spans="1:2" ht="12.75">
      <c r="A15" s="28" t="s">
        <v>91</v>
      </c>
      <c r="B15" s="27" t="s">
        <v>92</v>
      </c>
    </row>
    <row r="16" spans="1:2" ht="12.75">
      <c r="A16" s="28" t="s">
        <v>93</v>
      </c>
      <c r="B16" s="27" t="s">
        <v>94</v>
      </c>
    </row>
    <row r="22" ht="12.75">
      <c r="A22" s="29" t="s">
        <v>95</v>
      </c>
    </row>
    <row r="23" spans="1:2" ht="12.75">
      <c r="A23" s="29" t="s">
        <v>96</v>
      </c>
      <c r="B23" s="27" t="s">
        <v>97</v>
      </c>
    </row>
    <row r="24" spans="1:2" ht="12.75">
      <c r="A24" s="29" t="s">
        <v>98</v>
      </c>
      <c r="B24" s="27" t="s">
        <v>99</v>
      </c>
    </row>
    <row r="25" spans="1:2" ht="12.75">
      <c r="A25" s="29" t="s">
        <v>100</v>
      </c>
      <c r="B25" t="s">
        <v>101</v>
      </c>
    </row>
    <row r="29" spans="1:5" ht="13.5" customHeight="1">
      <c r="A29" s="111"/>
      <c r="B29" s="111"/>
      <c r="C29" s="112" t="s">
        <v>88</v>
      </c>
      <c r="D29" s="112"/>
      <c r="E29" s="112"/>
    </row>
    <row r="30" spans="1:5" ht="79.5" customHeight="1">
      <c r="A30" s="111"/>
      <c r="B30" s="111"/>
      <c r="C30" s="30" t="s">
        <v>102</v>
      </c>
      <c r="D30" s="30" t="s">
        <v>103</v>
      </c>
      <c r="E30" s="30" t="s">
        <v>104</v>
      </c>
    </row>
    <row r="31" spans="1:5" ht="63" customHeight="1">
      <c r="A31" s="113" t="s">
        <v>83</v>
      </c>
      <c r="B31" s="30" t="s">
        <v>105</v>
      </c>
      <c r="C31" s="31" t="s">
        <v>106</v>
      </c>
      <c r="D31" s="31" t="s">
        <v>107</v>
      </c>
      <c r="E31" s="32" t="s">
        <v>108</v>
      </c>
    </row>
    <row r="32" spans="1:5" ht="58.5" customHeight="1">
      <c r="A32" s="113"/>
      <c r="B32" s="30" t="s">
        <v>109</v>
      </c>
      <c r="C32" s="32" t="s">
        <v>110</v>
      </c>
      <c r="D32" s="32" t="s">
        <v>111</v>
      </c>
      <c r="E32" s="32" t="s">
        <v>112</v>
      </c>
    </row>
    <row r="33" spans="1:5" ht="85.5" customHeight="1">
      <c r="A33" s="113"/>
      <c r="B33" s="30" t="s">
        <v>113</v>
      </c>
      <c r="C33" s="32" t="s">
        <v>114</v>
      </c>
      <c r="D33" s="33" t="s">
        <v>115</v>
      </c>
      <c r="E33" s="33" t="s">
        <v>116</v>
      </c>
    </row>
    <row r="42" ht="12.75">
      <c r="B42" s="27" t="s">
        <v>117</v>
      </c>
    </row>
    <row r="43" ht="12.75">
      <c r="B43" s="27" t="s">
        <v>118</v>
      </c>
    </row>
    <row r="44" ht="12.75">
      <c r="B44" s="27" t="s">
        <v>119</v>
      </c>
    </row>
    <row r="45" ht="12.75">
      <c r="B45" s="27" t="s">
        <v>120</v>
      </c>
    </row>
    <row r="46" ht="12.75">
      <c r="B46" s="27" t="s">
        <v>121</v>
      </c>
    </row>
    <row r="47" ht="12.75">
      <c r="B47" s="27" t="s">
        <v>122</v>
      </c>
    </row>
    <row r="48" ht="12.75">
      <c r="B48" s="27" t="s">
        <v>123</v>
      </c>
    </row>
  </sheetData>
  <sheetProtection selectLockedCells="1" selectUnlockedCells="1"/>
  <mergeCells count="3">
    <mergeCell ref="A29:B30"/>
    <mergeCell ref="C29:E29"/>
    <mergeCell ref="A31:A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54"/>
  <sheetViews>
    <sheetView view="pageBreakPreview" zoomScale="90" zoomScaleNormal="60" zoomScaleSheetLayoutView="90" zoomScalePageLayoutView="0" workbookViewId="0" topLeftCell="D1">
      <selection activeCell="E3" sqref="E3:E48"/>
    </sheetView>
  </sheetViews>
  <sheetFormatPr defaultColWidth="9.140625" defaultRowHeight="12.75"/>
  <cols>
    <col min="1" max="1" width="27.28125" style="35" customWidth="1"/>
    <col min="2" max="2" width="43.28125" style="40" customWidth="1"/>
    <col min="3" max="3" width="19.28125" style="40" customWidth="1"/>
    <col min="4" max="4" width="31.7109375" style="36" customWidth="1"/>
    <col min="5" max="5" width="83.8515625" style="35" customWidth="1"/>
    <col min="6" max="6" width="29.7109375" style="37" customWidth="1"/>
    <col min="7" max="7" width="20.140625" style="37" customWidth="1"/>
    <col min="8" max="8" width="31.140625" style="36" customWidth="1"/>
    <col min="9" max="14" width="9.140625" style="5" customWidth="1"/>
    <col min="15" max="15" width="12.00390625" style="5" customWidth="1"/>
    <col min="16" max="22" width="9.140625" style="5" customWidth="1"/>
    <col min="23" max="23" width="54.7109375" style="5" customWidth="1"/>
    <col min="24" max="25" width="9.140625" style="5" customWidth="1"/>
    <col min="26" max="26" width="17.00390625" style="5" customWidth="1"/>
    <col min="27" max="247" width="9.140625" style="5" customWidth="1"/>
  </cols>
  <sheetData>
    <row r="1" spans="1:8" s="4" customFormat="1" ht="81.75" customHeight="1">
      <c r="A1" s="108" t="s">
        <v>130</v>
      </c>
      <c r="B1" s="108"/>
      <c r="C1" s="108"/>
      <c r="D1" s="108"/>
      <c r="E1" s="43"/>
      <c r="F1" s="41"/>
      <c r="G1" s="42"/>
      <c r="H1" s="42"/>
    </row>
    <row r="2" spans="1:102" s="67" customFormat="1" ht="141.75" customHeight="1">
      <c r="A2" s="62" t="s">
        <v>1</v>
      </c>
      <c r="B2" s="63" t="s">
        <v>2</v>
      </c>
      <c r="C2" s="64" t="s">
        <v>131</v>
      </c>
      <c r="D2" s="64" t="s">
        <v>124</v>
      </c>
      <c r="E2" s="62" t="s">
        <v>5</v>
      </c>
      <c r="F2" s="63" t="s">
        <v>6</v>
      </c>
      <c r="G2" s="64" t="s">
        <v>9</v>
      </c>
      <c r="H2" s="65" t="s">
        <v>125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s="15" customFormat="1" ht="141.75" customHeight="1">
      <c r="A3" s="104" t="s">
        <v>13</v>
      </c>
      <c r="B3" s="104"/>
      <c r="C3" s="44" t="s">
        <v>14</v>
      </c>
      <c r="D3" s="68" t="str">
        <f>IF(C3="tak","decyzja administracyjna, decyzja ustalajaca opłatę",IF(C3="nie","brak działań"))</f>
        <v>decyzja administracyjna, decyzja ustalajaca opłatę</v>
      </c>
      <c r="E3" s="79" t="s">
        <v>137</v>
      </c>
      <c r="F3" s="73" t="s">
        <v>16</v>
      </c>
      <c r="G3" s="68" t="s">
        <v>16</v>
      </c>
      <c r="H3" s="6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</row>
    <row r="4" spans="1:102" s="15" customFormat="1" ht="141.75" customHeight="1">
      <c r="A4" s="102" t="s">
        <v>18</v>
      </c>
      <c r="B4" s="70" t="s">
        <v>19</v>
      </c>
      <c r="C4" s="45" t="s">
        <v>14</v>
      </c>
      <c r="D4" s="68" t="str">
        <f aca="true" t="shared" si="0" ref="D4:D43">IF(C4="tak","decyzja administracyjna, decyzja ustalajaca opłatę",IF(C4="nie","brak działań"))</f>
        <v>decyzja administracyjna, decyzja ustalajaca opłatę</v>
      </c>
      <c r="E4" s="80" t="s">
        <v>167</v>
      </c>
      <c r="F4" s="75" t="s">
        <v>16</v>
      </c>
      <c r="G4" s="70" t="s">
        <v>16</v>
      </c>
      <c r="H4" s="5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</row>
    <row r="5" spans="1:102" s="15" customFormat="1" ht="178.5" customHeight="1">
      <c r="A5" s="102"/>
      <c r="B5" s="70" t="s">
        <v>20</v>
      </c>
      <c r="C5" s="45" t="s">
        <v>14</v>
      </c>
      <c r="D5" s="68" t="str">
        <f t="shared" si="0"/>
        <v>decyzja administracyjna, decyzja ustalajaca opłatę</v>
      </c>
      <c r="E5" s="81" t="s">
        <v>168</v>
      </c>
      <c r="F5" s="75" t="s">
        <v>16</v>
      </c>
      <c r="G5" s="70" t="s">
        <v>16</v>
      </c>
      <c r="H5" s="5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</row>
    <row r="6" spans="1:102" s="15" customFormat="1" ht="141.75" customHeight="1" thickBot="1">
      <c r="A6" s="102"/>
      <c r="B6" s="70" t="s">
        <v>21</v>
      </c>
      <c r="C6" s="45" t="s">
        <v>14</v>
      </c>
      <c r="D6" s="68" t="str">
        <f t="shared" si="0"/>
        <v>decyzja administracyjna, decyzja ustalajaca opłatę</v>
      </c>
      <c r="E6" s="81" t="s">
        <v>169</v>
      </c>
      <c r="F6" s="75" t="s">
        <v>16</v>
      </c>
      <c r="G6" s="70" t="s">
        <v>16</v>
      </c>
      <c r="H6" s="5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</row>
    <row r="7" spans="1:102" s="15" customFormat="1" ht="381.75" customHeight="1">
      <c r="A7" s="102"/>
      <c r="B7" s="71" t="s">
        <v>0</v>
      </c>
      <c r="C7" s="58" t="s">
        <v>81</v>
      </c>
      <c r="D7" s="72" t="str">
        <f t="shared" si="0"/>
        <v>brak działań</v>
      </c>
      <c r="E7" s="82" t="s">
        <v>170</v>
      </c>
      <c r="F7" s="71" t="s">
        <v>16</v>
      </c>
      <c r="G7" s="83" t="s">
        <v>16</v>
      </c>
      <c r="H7" s="6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2" s="15" customFormat="1" ht="141.75" customHeight="1">
      <c r="A8" s="103" t="s">
        <v>23</v>
      </c>
      <c r="B8" s="68" t="s">
        <v>24</v>
      </c>
      <c r="C8" s="44" t="s">
        <v>14</v>
      </c>
      <c r="D8" s="68" t="str">
        <f t="shared" si="0"/>
        <v>decyzja administracyjna, decyzja ustalajaca opłatę</v>
      </c>
      <c r="E8" s="79" t="s">
        <v>138</v>
      </c>
      <c r="F8" s="73" t="s">
        <v>16</v>
      </c>
      <c r="G8" s="68" t="s">
        <v>16</v>
      </c>
      <c r="H8" s="6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8" ht="145.5" customHeight="1">
      <c r="A9" s="103"/>
      <c r="B9" s="73" t="s">
        <v>25</v>
      </c>
      <c r="C9" s="44" t="s">
        <v>14</v>
      </c>
      <c r="D9" s="68" t="str">
        <f t="shared" si="0"/>
        <v>decyzja administracyjna, decyzja ustalajaca opłatę</v>
      </c>
      <c r="E9" s="79" t="s">
        <v>171</v>
      </c>
      <c r="F9" s="73" t="s">
        <v>16</v>
      </c>
      <c r="G9" s="68" t="s">
        <v>16</v>
      </c>
      <c r="H9" s="60"/>
    </row>
    <row r="10" spans="1:8" ht="141" customHeight="1">
      <c r="A10" s="107" t="s">
        <v>26</v>
      </c>
      <c r="B10" s="74" t="s">
        <v>27</v>
      </c>
      <c r="C10" s="45" t="s">
        <v>14</v>
      </c>
      <c r="D10" s="68" t="str">
        <f t="shared" si="0"/>
        <v>decyzja administracyjna, decyzja ustalajaca opłatę</v>
      </c>
      <c r="E10" s="78" t="s">
        <v>139</v>
      </c>
      <c r="F10" s="75" t="s">
        <v>16</v>
      </c>
      <c r="G10" s="70" t="s">
        <v>16</v>
      </c>
      <c r="H10" s="56"/>
    </row>
    <row r="11" spans="1:8" ht="181.5" customHeight="1">
      <c r="A11" s="107"/>
      <c r="B11" s="75" t="s">
        <v>28</v>
      </c>
      <c r="C11" s="45" t="s">
        <v>14</v>
      </c>
      <c r="D11" s="68" t="str">
        <f t="shared" si="0"/>
        <v>decyzja administracyjna, decyzja ustalajaca opłatę</v>
      </c>
      <c r="E11" s="81" t="s">
        <v>172</v>
      </c>
      <c r="F11" s="75" t="s">
        <v>16</v>
      </c>
      <c r="G11" s="70" t="s">
        <v>16</v>
      </c>
      <c r="H11" s="56"/>
    </row>
    <row r="12" spans="1:8" ht="182.25" customHeight="1">
      <c r="A12" s="107"/>
      <c r="B12" s="74" t="s">
        <v>29</v>
      </c>
      <c r="C12" s="45" t="s">
        <v>14</v>
      </c>
      <c r="D12" s="68" t="str">
        <f t="shared" si="0"/>
        <v>decyzja administracyjna, decyzja ustalajaca opłatę</v>
      </c>
      <c r="E12" s="81" t="s">
        <v>173</v>
      </c>
      <c r="F12" s="75" t="s">
        <v>16</v>
      </c>
      <c r="G12" s="70" t="s">
        <v>16</v>
      </c>
      <c r="H12" s="56"/>
    </row>
    <row r="13" spans="1:8" ht="127.5" customHeight="1">
      <c r="A13" s="107"/>
      <c r="B13" s="70" t="s">
        <v>30</v>
      </c>
      <c r="C13" s="45" t="s">
        <v>14</v>
      </c>
      <c r="D13" s="68" t="str">
        <f t="shared" si="0"/>
        <v>decyzja administracyjna, decyzja ustalajaca opłatę</v>
      </c>
      <c r="E13" s="81" t="s">
        <v>140</v>
      </c>
      <c r="F13" s="75" t="s">
        <v>16</v>
      </c>
      <c r="G13" s="70" t="s">
        <v>16</v>
      </c>
      <c r="H13" s="56"/>
    </row>
    <row r="14" spans="1:8" ht="100.5" customHeight="1">
      <c r="A14" s="107"/>
      <c r="B14" s="75" t="s">
        <v>31</v>
      </c>
      <c r="C14" s="45" t="s">
        <v>14</v>
      </c>
      <c r="D14" s="68" t="str">
        <f t="shared" si="0"/>
        <v>decyzja administracyjna, decyzja ustalajaca opłatę</v>
      </c>
      <c r="E14" s="81" t="s">
        <v>141</v>
      </c>
      <c r="F14" s="75" t="s">
        <v>16</v>
      </c>
      <c r="G14" s="70" t="s">
        <v>16</v>
      </c>
      <c r="H14" s="56"/>
    </row>
    <row r="15" spans="1:8" ht="100.5" customHeight="1">
      <c r="A15" s="103" t="s">
        <v>32</v>
      </c>
      <c r="B15" s="73" t="s">
        <v>33</v>
      </c>
      <c r="C15" s="44" t="s">
        <v>14</v>
      </c>
      <c r="D15" s="68" t="str">
        <f t="shared" si="0"/>
        <v>decyzja administracyjna, decyzja ustalajaca opłatę</v>
      </c>
      <c r="E15" s="84" t="s">
        <v>142</v>
      </c>
      <c r="F15" s="73" t="s">
        <v>16</v>
      </c>
      <c r="G15" s="68" t="s">
        <v>16</v>
      </c>
      <c r="H15" s="60"/>
    </row>
    <row r="16" spans="1:8" ht="100.5" customHeight="1">
      <c r="A16" s="103"/>
      <c r="B16" s="73" t="s">
        <v>127</v>
      </c>
      <c r="C16" s="44" t="s">
        <v>14</v>
      </c>
      <c r="D16" s="68" t="str">
        <f t="shared" si="0"/>
        <v>decyzja administracyjna, decyzja ustalajaca opłatę</v>
      </c>
      <c r="E16" s="79" t="s">
        <v>143</v>
      </c>
      <c r="F16" s="73" t="s">
        <v>16</v>
      </c>
      <c r="G16" s="68" t="s">
        <v>16</v>
      </c>
      <c r="H16" s="60"/>
    </row>
    <row r="17" spans="1:8" ht="100.5" customHeight="1">
      <c r="A17" s="102" t="s">
        <v>34</v>
      </c>
      <c r="B17" s="75" t="s">
        <v>35</v>
      </c>
      <c r="C17" s="45" t="s">
        <v>14</v>
      </c>
      <c r="D17" s="68" t="str">
        <f t="shared" si="0"/>
        <v>decyzja administracyjna, decyzja ustalajaca opłatę</v>
      </c>
      <c r="E17" s="81" t="s">
        <v>144</v>
      </c>
      <c r="F17" s="75" t="s">
        <v>16</v>
      </c>
      <c r="G17" s="70" t="s">
        <v>16</v>
      </c>
      <c r="H17" s="56"/>
    </row>
    <row r="18" spans="1:8" ht="100.5" customHeight="1">
      <c r="A18" s="102"/>
      <c r="B18" s="75" t="s">
        <v>36</v>
      </c>
      <c r="C18" s="45" t="s">
        <v>14</v>
      </c>
      <c r="D18" s="68" t="str">
        <f t="shared" si="0"/>
        <v>decyzja administracyjna, decyzja ustalajaca opłatę</v>
      </c>
      <c r="E18" s="81" t="s">
        <v>144</v>
      </c>
      <c r="F18" s="75" t="s">
        <v>16</v>
      </c>
      <c r="G18" s="70" t="s">
        <v>16</v>
      </c>
      <c r="H18" s="56"/>
    </row>
    <row r="19" spans="1:8" ht="100.5" customHeight="1">
      <c r="A19" s="103" t="s">
        <v>37</v>
      </c>
      <c r="B19" s="73" t="s">
        <v>38</v>
      </c>
      <c r="C19" s="44" t="s">
        <v>14</v>
      </c>
      <c r="D19" s="68" t="str">
        <f t="shared" si="0"/>
        <v>decyzja administracyjna, decyzja ustalajaca opłatę</v>
      </c>
      <c r="E19" s="79" t="s">
        <v>145</v>
      </c>
      <c r="F19" s="73" t="s">
        <v>16</v>
      </c>
      <c r="G19" s="68" t="s">
        <v>16</v>
      </c>
      <c r="H19" s="60"/>
    </row>
    <row r="20" spans="1:8" ht="100.5" customHeight="1">
      <c r="A20" s="103"/>
      <c r="B20" s="73" t="s">
        <v>39</v>
      </c>
      <c r="C20" s="44" t="s">
        <v>14</v>
      </c>
      <c r="D20" s="68" t="str">
        <f t="shared" si="0"/>
        <v>decyzja administracyjna, decyzja ustalajaca opłatę</v>
      </c>
      <c r="E20" s="84" t="s">
        <v>146</v>
      </c>
      <c r="F20" s="73" t="s">
        <v>16</v>
      </c>
      <c r="G20" s="68" t="s">
        <v>16</v>
      </c>
      <c r="H20" s="60"/>
    </row>
    <row r="21" spans="1:8" ht="132.75" customHeight="1">
      <c r="A21" s="103"/>
      <c r="B21" s="73" t="s">
        <v>40</v>
      </c>
      <c r="C21" s="44" t="s">
        <v>14</v>
      </c>
      <c r="D21" s="68" t="str">
        <f t="shared" si="0"/>
        <v>decyzja administracyjna, decyzja ustalajaca opłatę</v>
      </c>
      <c r="E21" s="84" t="s">
        <v>147</v>
      </c>
      <c r="F21" s="73" t="s">
        <v>16</v>
      </c>
      <c r="G21" s="68" t="s">
        <v>16</v>
      </c>
      <c r="H21" s="60"/>
    </row>
    <row r="22" spans="1:8" ht="100.5" customHeight="1">
      <c r="A22" s="103"/>
      <c r="B22" s="73" t="s">
        <v>41</v>
      </c>
      <c r="C22" s="44" t="s">
        <v>14</v>
      </c>
      <c r="D22" s="68" t="str">
        <f t="shared" si="0"/>
        <v>decyzja administracyjna, decyzja ustalajaca opłatę</v>
      </c>
      <c r="E22" s="79" t="s">
        <v>148</v>
      </c>
      <c r="F22" s="73" t="s">
        <v>16</v>
      </c>
      <c r="G22" s="68" t="s">
        <v>16</v>
      </c>
      <c r="H22" s="60"/>
    </row>
    <row r="23" spans="1:8" ht="147" customHeight="1">
      <c r="A23" s="103"/>
      <c r="B23" s="73" t="s">
        <v>42</v>
      </c>
      <c r="C23" s="44" t="s">
        <v>14</v>
      </c>
      <c r="D23" s="68" t="str">
        <f t="shared" si="0"/>
        <v>decyzja administracyjna, decyzja ustalajaca opłatę</v>
      </c>
      <c r="E23" s="79" t="s">
        <v>149</v>
      </c>
      <c r="F23" s="73" t="s">
        <v>16</v>
      </c>
      <c r="G23" s="68" t="s">
        <v>16</v>
      </c>
      <c r="H23" s="60"/>
    </row>
    <row r="24" spans="1:8" ht="115.5" customHeight="1">
      <c r="A24" s="103"/>
      <c r="B24" s="73" t="s">
        <v>43</v>
      </c>
      <c r="C24" s="44" t="s">
        <v>14</v>
      </c>
      <c r="D24" s="68" t="str">
        <f t="shared" si="0"/>
        <v>decyzja administracyjna, decyzja ustalajaca opłatę</v>
      </c>
      <c r="E24" s="79" t="s">
        <v>150</v>
      </c>
      <c r="F24" s="73" t="s">
        <v>16</v>
      </c>
      <c r="G24" s="68" t="s">
        <v>16</v>
      </c>
      <c r="H24" s="60"/>
    </row>
    <row r="25" spans="1:8" ht="130.5" customHeight="1">
      <c r="A25" s="103"/>
      <c r="B25" s="73" t="s">
        <v>128</v>
      </c>
      <c r="C25" s="44" t="s">
        <v>14</v>
      </c>
      <c r="D25" s="68" t="str">
        <f t="shared" si="0"/>
        <v>decyzja administracyjna, decyzja ustalajaca opłatę</v>
      </c>
      <c r="E25" s="79" t="s">
        <v>151</v>
      </c>
      <c r="F25" s="73" t="s">
        <v>16</v>
      </c>
      <c r="G25" s="68" t="s">
        <v>16</v>
      </c>
      <c r="H25" s="60"/>
    </row>
    <row r="26" spans="1:8" ht="130.5" customHeight="1">
      <c r="A26" s="103"/>
      <c r="B26" s="73" t="s">
        <v>44</v>
      </c>
      <c r="C26" s="44" t="s">
        <v>14</v>
      </c>
      <c r="D26" s="68" t="str">
        <f t="shared" si="0"/>
        <v>decyzja administracyjna, decyzja ustalajaca opłatę</v>
      </c>
      <c r="E26" s="79" t="s">
        <v>152</v>
      </c>
      <c r="F26" s="73" t="s">
        <v>16</v>
      </c>
      <c r="G26" s="68" t="s">
        <v>16</v>
      </c>
      <c r="H26" s="60"/>
    </row>
    <row r="27" spans="1:8" ht="134.25" customHeight="1">
      <c r="A27" s="102" t="s">
        <v>45</v>
      </c>
      <c r="B27" s="75" t="s">
        <v>129</v>
      </c>
      <c r="C27" s="45" t="s">
        <v>14</v>
      </c>
      <c r="D27" s="68" t="str">
        <f t="shared" si="0"/>
        <v>decyzja administracyjna, decyzja ustalajaca opłatę</v>
      </c>
      <c r="E27" s="81" t="s">
        <v>174</v>
      </c>
      <c r="F27" s="75" t="s">
        <v>16</v>
      </c>
      <c r="G27" s="70" t="s">
        <v>16</v>
      </c>
      <c r="H27" s="56"/>
    </row>
    <row r="28" spans="1:8" ht="134.25" customHeight="1">
      <c r="A28" s="102"/>
      <c r="B28" s="75" t="s">
        <v>46</v>
      </c>
      <c r="C28" s="45" t="s">
        <v>14</v>
      </c>
      <c r="D28" s="68" t="str">
        <f>IF(C28="tak","zalecenia pokontrolne, decyzja ustalajaca opłatę",IF(C28="nie","brak działań"))</f>
        <v>zalecenia pokontrolne, decyzja ustalajaca opłatę</v>
      </c>
      <c r="E28" s="81" t="s">
        <v>153</v>
      </c>
      <c r="F28" s="46">
        <v>100</v>
      </c>
      <c r="G28" s="45"/>
      <c r="H28" s="56"/>
    </row>
    <row r="29" spans="1:8" ht="126.75" customHeight="1">
      <c r="A29" s="102"/>
      <c r="B29" s="75" t="s">
        <v>50</v>
      </c>
      <c r="C29" s="45" t="s">
        <v>14</v>
      </c>
      <c r="D29" s="68" t="str">
        <f t="shared" si="0"/>
        <v>decyzja administracyjna, decyzja ustalajaca opłatę</v>
      </c>
      <c r="E29" s="81" t="s">
        <v>175</v>
      </c>
      <c r="F29" s="75" t="s">
        <v>16</v>
      </c>
      <c r="G29" s="70" t="s">
        <v>16</v>
      </c>
      <c r="H29" s="56"/>
    </row>
    <row r="30" spans="1:8" ht="123" customHeight="1">
      <c r="A30" s="102"/>
      <c r="B30" s="70" t="s">
        <v>51</v>
      </c>
      <c r="C30" s="45" t="s">
        <v>14</v>
      </c>
      <c r="D30" s="68" t="str">
        <f t="shared" si="0"/>
        <v>decyzja administracyjna, decyzja ustalajaca opłatę</v>
      </c>
      <c r="E30" s="81" t="s">
        <v>154</v>
      </c>
      <c r="F30" s="75" t="s">
        <v>16</v>
      </c>
      <c r="G30" s="70" t="s">
        <v>16</v>
      </c>
      <c r="H30" s="56"/>
    </row>
    <row r="31" spans="1:8" ht="99.75" customHeight="1">
      <c r="A31" s="106" t="s">
        <v>52</v>
      </c>
      <c r="B31" s="73" t="s">
        <v>53</v>
      </c>
      <c r="C31" s="44" t="s">
        <v>14</v>
      </c>
      <c r="D31" s="68" t="str">
        <f t="shared" si="0"/>
        <v>decyzja administracyjna, decyzja ustalajaca opłatę</v>
      </c>
      <c r="E31" s="79" t="s">
        <v>155</v>
      </c>
      <c r="F31" s="73" t="s">
        <v>16</v>
      </c>
      <c r="G31" s="68" t="s">
        <v>16</v>
      </c>
      <c r="H31" s="60"/>
    </row>
    <row r="32" spans="1:8" ht="138.75" customHeight="1">
      <c r="A32" s="106"/>
      <c r="B32" s="73" t="s">
        <v>54</v>
      </c>
      <c r="C32" s="44" t="s">
        <v>14</v>
      </c>
      <c r="D32" s="68" t="str">
        <f t="shared" si="0"/>
        <v>decyzja administracyjna, decyzja ustalajaca opłatę</v>
      </c>
      <c r="E32" s="79" t="s">
        <v>156</v>
      </c>
      <c r="F32" s="73" t="s">
        <v>16</v>
      </c>
      <c r="G32" s="68" t="s">
        <v>16</v>
      </c>
      <c r="H32" s="60"/>
    </row>
    <row r="33" spans="1:8" ht="120" customHeight="1">
      <c r="A33" s="106"/>
      <c r="B33" s="73" t="s">
        <v>55</v>
      </c>
      <c r="C33" s="44" t="s">
        <v>14</v>
      </c>
      <c r="D33" s="68" t="str">
        <f t="shared" si="0"/>
        <v>decyzja administracyjna, decyzja ustalajaca opłatę</v>
      </c>
      <c r="E33" s="79" t="s">
        <v>157</v>
      </c>
      <c r="F33" s="73" t="s">
        <v>16</v>
      </c>
      <c r="G33" s="68" t="s">
        <v>16</v>
      </c>
      <c r="H33" s="60"/>
    </row>
    <row r="34" spans="1:8" ht="114.75" customHeight="1">
      <c r="A34" s="106"/>
      <c r="B34" s="73" t="s">
        <v>56</v>
      </c>
      <c r="C34" s="44" t="s">
        <v>14</v>
      </c>
      <c r="D34" s="68" t="str">
        <f t="shared" si="0"/>
        <v>decyzja administracyjna, decyzja ustalajaca opłatę</v>
      </c>
      <c r="E34" s="79" t="s">
        <v>158</v>
      </c>
      <c r="F34" s="73" t="s">
        <v>16</v>
      </c>
      <c r="G34" s="68" t="s">
        <v>16</v>
      </c>
      <c r="H34" s="60"/>
    </row>
    <row r="35" spans="1:8" ht="112.5" customHeight="1">
      <c r="A35" s="106"/>
      <c r="B35" s="73" t="s">
        <v>57</v>
      </c>
      <c r="C35" s="44" t="s">
        <v>14</v>
      </c>
      <c r="D35" s="68" t="str">
        <f t="shared" si="0"/>
        <v>decyzja administracyjna, decyzja ustalajaca opłatę</v>
      </c>
      <c r="E35" s="84" t="s">
        <v>142</v>
      </c>
      <c r="F35" s="73" t="s">
        <v>16</v>
      </c>
      <c r="G35" s="68" t="s">
        <v>16</v>
      </c>
      <c r="H35" s="60"/>
    </row>
    <row r="36" spans="1:8" ht="121.5" customHeight="1">
      <c r="A36" s="106"/>
      <c r="B36" s="73" t="s">
        <v>58</v>
      </c>
      <c r="C36" s="44" t="s">
        <v>14</v>
      </c>
      <c r="D36" s="68" t="str">
        <f t="shared" si="0"/>
        <v>decyzja administracyjna, decyzja ustalajaca opłatę</v>
      </c>
      <c r="E36" s="79" t="s">
        <v>159</v>
      </c>
      <c r="F36" s="73" t="s">
        <v>16</v>
      </c>
      <c r="G36" s="68" t="s">
        <v>16</v>
      </c>
      <c r="H36" s="60"/>
    </row>
    <row r="37" spans="1:8" ht="138.75" customHeight="1">
      <c r="A37" s="69" t="s">
        <v>59</v>
      </c>
      <c r="B37" s="75" t="s">
        <v>60</v>
      </c>
      <c r="C37" s="45" t="s">
        <v>14</v>
      </c>
      <c r="D37" s="68" t="str">
        <f t="shared" si="0"/>
        <v>decyzja administracyjna, decyzja ustalajaca opłatę</v>
      </c>
      <c r="E37" s="81" t="s">
        <v>61</v>
      </c>
      <c r="F37" s="75" t="s">
        <v>16</v>
      </c>
      <c r="G37" s="70" t="s">
        <v>16</v>
      </c>
      <c r="H37" s="45"/>
    </row>
    <row r="38" spans="1:8" ht="139.5" customHeight="1">
      <c r="A38" s="103" t="s">
        <v>62</v>
      </c>
      <c r="B38" s="73" t="s">
        <v>63</v>
      </c>
      <c r="C38" s="44" t="s">
        <v>14</v>
      </c>
      <c r="D38" s="68" t="str">
        <f t="shared" si="0"/>
        <v>decyzja administracyjna, decyzja ustalajaca opłatę</v>
      </c>
      <c r="E38" s="79" t="s">
        <v>160</v>
      </c>
      <c r="F38" s="73" t="s">
        <v>16</v>
      </c>
      <c r="G38" s="68" t="s">
        <v>16</v>
      </c>
      <c r="H38" s="44"/>
    </row>
    <row r="39" spans="1:8" ht="138.75" customHeight="1">
      <c r="A39" s="103"/>
      <c r="B39" s="73" t="s">
        <v>64</v>
      </c>
      <c r="C39" s="44" t="s">
        <v>14</v>
      </c>
      <c r="D39" s="68" t="str">
        <f t="shared" si="0"/>
        <v>decyzja administracyjna, decyzja ustalajaca opłatę</v>
      </c>
      <c r="E39" s="79" t="s">
        <v>161</v>
      </c>
      <c r="F39" s="73" t="s">
        <v>16</v>
      </c>
      <c r="G39" s="68" t="s">
        <v>16</v>
      </c>
      <c r="H39" s="44"/>
    </row>
    <row r="40" spans="1:8" ht="138.75" customHeight="1">
      <c r="A40" s="103"/>
      <c r="B40" s="73" t="s">
        <v>126</v>
      </c>
      <c r="C40" s="44" t="s">
        <v>14</v>
      </c>
      <c r="D40" s="68" t="str">
        <f>IF(C40="tak","decyzja administracyjna, decyzja ustalajaca opłatę",IF(C40="nie","brak działań"))</f>
        <v>decyzja administracyjna, decyzja ustalajaca opłatę</v>
      </c>
      <c r="E40" s="79" t="s">
        <v>162</v>
      </c>
      <c r="F40" s="73" t="s">
        <v>16</v>
      </c>
      <c r="G40" s="68" t="s">
        <v>16</v>
      </c>
      <c r="H40" s="44"/>
    </row>
    <row r="41" spans="1:23" ht="172.5" customHeight="1">
      <c r="A41" s="102" t="s">
        <v>65</v>
      </c>
      <c r="B41" s="75" t="s">
        <v>66</v>
      </c>
      <c r="C41" s="45" t="s">
        <v>14</v>
      </c>
      <c r="D41" s="68" t="str">
        <f t="shared" si="0"/>
        <v>decyzja administracyjna, decyzja ustalajaca opłatę</v>
      </c>
      <c r="E41" s="81" t="s">
        <v>176</v>
      </c>
      <c r="F41" s="75" t="s">
        <v>16</v>
      </c>
      <c r="G41" s="70" t="s">
        <v>16</v>
      </c>
      <c r="H41" s="45"/>
      <c r="W41" s="17"/>
    </row>
    <row r="42" spans="1:23" ht="129" customHeight="1">
      <c r="A42" s="102"/>
      <c r="B42" s="76" t="s">
        <v>67</v>
      </c>
      <c r="C42" s="45" t="s">
        <v>14</v>
      </c>
      <c r="D42" s="68" t="str">
        <f t="shared" si="0"/>
        <v>decyzja administracyjna, decyzja ustalajaca opłatę</v>
      </c>
      <c r="E42" s="81" t="s">
        <v>163</v>
      </c>
      <c r="F42" s="75" t="s">
        <v>16</v>
      </c>
      <c r="G42" s="70" t="s">
        <v>16</v>
      </c>
      <c r="H42" s="45"/>
      <c r="W42" s="17"/>
    </row>
    <row r="43" spans="1:23" ht="116.25" customHeight="1">
      <c r="A43" s="103" t="s">
        <v>68</v>
      </c>
      <c r="B43" s="77" t="s">
        <v>69</v>
      </c>
      <c r="C43" s="44" t="s">
        <v>14</v>
      </c>
      <c r="D43" s="68" t="str">
        <f t="shared" si="0"/>
        <v>decyzja administracyjna, decyzja ustalajaca opłatę</v>
      </c>
      <c r="E43" s="79" t="s">
        <v>177</v>
      </c>
      <c r="F43" s="73" t="s">
        <v>16</v>
      </c>
      <c r="G43" s="68" t="s">
        <v>16</v>
      </c>
      <c r="H43" s="44"/>
      <c r="W43" s="17"/>
    </row>
    <row r="44" spans="1:23" ht="409.5" customHeight="1">
      <c r="A44" s="103"/>
      <c r="B44" s="73" t="s">
        <v>70</v>
      </c>
      <c r="C44" s="44" t="s">
        <v>14</v>
      </c>
      <c r="D44" s="68" t="str">
        <f>IF(C44="tak","zalecenia pokontrolne, decyzja ustalajaca opłatę",IF(C44="nie","brak działań"))</f>
        <v>zalecenia pokontrolne, decyzja ustalajaca opłatę</v>
      </c>
      <c r="E44" s="79" t="s">
        <v>178</v>
      </c>
      <c r="F44" s="47">
        <v>100</v>
      </c>
      <c r="G44" s="44"/>
      <c r="H44" s="44"/>
      <c r="W44" s="17"/>
    </row>
    <row r="45" spans="1:23" ht="409.5" customHeight="1">
      <c r="A45" s="69" t="s">
        <v>72</v>
      </c>
      <c r="B45" s="75" t="s">
        <v>73</v>
      </c>
      <c r="C45" s="45" t="s">
        <v>14</v>
      </c>
      <c r="D45" s="68" t="str">
        <f>IF(C45="tak","zalecenia pokontrolne, decyzja ustalajaca opłatę",IF(C45="nie","brak działań"))</f>
        <v>zalecenia pokontrolne, decyzja ustalajaca opłatę</v>
      </c>
      <c r="E45" s="81" t="s">
        <v>164</v>
      </c>
      <c r="F45" s="57">
        <v>100</v>
      </c>
      <c r="G45" s="45"/>
      <c r="H45" s="45"/>
      <c r="W45" s="17"/>
    </row>
    <row r="46" spans="1:8" ht="234" customHeight="1">
      <c r="A46" s="104" t="s">
        <v>75</v>
      </c>
      <c r="B46" s="77" t="s">
        <v>76</v>
      </c>
      <c r="C46" s="44" t="s">
        <v>14</v>
      </c>
      <c r="D46" s="68" t="str">
        <f>IF(C46="tak","zalecenia pokontrolne, decyzja ustalajaca opłatę",IF(C46="nie","brak działań"))</f>
        <v>zalecenia pokontrolne, decyzja ustalajaca opłatę</v>
      </c>
      <c r="E46" s="79" t="s">
        <v>165</v>
      </c>
      <c r="F46" s="47">
        <v>100</v>
      </c>
      <c r="G46" s="44"/>
      <c r="H46" s="44"/>
    </row>
    <row r="47" spans="1:9" ht="138.75" customHeight="1">
      <c r="A47" s="104"/>
      <c r="B47" s="73" t="s">
        <v>77</v>
      </c>
      <c r="C47" s="44" t="s">
        <v>14</v>
      </c>
      <c r="D47" s="68" t="str">
        <f>IF(C47="tak","zalecenia pokontrolne, decyzja ustalajaca opłatę",IF(C47="nie","brak działań"))</f>
        <v>zalecenia pokontrolne, decyzja ustalajaca opłatę</v>
      </c>
      <c r="E47" s="85" t="s">
        <v>166</v>
      </c>
      <c r="F47" s="47">
        <v>100</v>
      </c>
      <c r="G47" s="44"/>
      <c r="H47" s="44"/>
      <c r="I47" s="14"/>
    </row>
    <row r="48" spans="1:8" s="19" customFormat="1" ht="45.75" customHeight="1">
      <c r="A48" s="78" t="s">
        <v>78</v>
      </c>
      <c r="B48" s="75" t="s">
        <v>79</v>
      </c>
      <c r="C48" s="45" t="s">
        <v>14</v>
      </c>
      <c r="D48" s="70"/>
      <c r="E48" s="81" t="s">
        <v>80</v>
      </c>
      <c r="F48" s="75" t="s">
        <v>16</v>
      </c>
      <c r="G48" s="70" t="s">
        <v>16</v>
      </c>
      <c r="H48" s="45"/>
    </row>
    <row r="49" spans="1:7" ht="15.75">
      <c r="A49" s="38"/>
      <c r="B49" s="34"/>
      <c r="C49" s="34"/>
      <c r="D49" s="38"/>
      <c r="E49" s="38"/>
      <c r="F49" s="39"/>
      <c r="G49" s="39"/>
    </row>
    <row r="50" spans="1:7" ht="15.75">
      <c r="A50" s="38"/>
      <c r="B50" s="34"/>
      <c r="C50" s="34"/>
      <c r="D50" s="38"/>
      <c r="E50" s="38"/>
      <c r="F50" s="39"/>
      <c r="G50" s="39"/>
    </row>
    <row r="51" spans="1:7" ht="15.75">
      <c r="A51" s="38"/>
      <c r="B51" s="34"/>
      <c r="C51" s="34"/>
      <c r="D51" s="38"/>
      <c r="E51" s="38"/>
      <c r="F51" s="39"/>
      <c r="G51" s="39"/>
    </row>
    <row r="52" spans="1:7" ht="15.75">
      <c r="A52" s="38"/>
      <c r="B52" s="34"/>
      <c r="C52" s="34"/>
      <c r="D52" s="38"/>
      <c r="E52" s="38"/>
      <c r="F52" s="39"/>
      <c r="G52" s="39"/>
    </row>
    <row r="53" spans="1:7" ht="15.75">
      <c r="A53" s="38"/>
      <c r="B53" s="34"/>
      <c r="C53" s="34"/>
      <c r="D53" s="38"/>
      <c r="E53" s="38"/>
      <c r="F53" s="39"/>
      <c r="G53" s="39"/>
    </row>
    <row r="54" spans="1:7" ht="15.75">
      <c r="A54" s="38"/>
      <c r="B54" s="34"/>
      <c r="C54" s="34"/>
      <c r="D54" s="38"/>
      <c r="E54" s="38"/>
      <c r="F54" s="39"/>
      <c r="G54" s="39"/>
    </row>
    <row r="55" spans="1:7" ht="15.75">
      <c r="A55" s="38"/>
      <c r="B55" s="34"/>
      <c r="C55" s="34"/>
      <c r="D55" s="38"/>
      <c r="E55" s="38"/>
      <c r="F55" s="39"/>
      <c r="G55" s="39"/>
    </row>
    <row r="56" spans="1:7" ht="15.75">
      <c r="A56" s="38"/>
      <c r="B56" s="34"/>
      <c r="C56" s="34"/>
      <c r="D56" s="38"/>
      <c r="E56" s="38"/>
      <c r="F56" s="39"/>
      <c r="G56" s="39"/>
    </row>
    <row r="57" spans="1:7" ht="15.75">
      <c r="A57" s="38"/>
      <c r="B57" s="34"/>
      <c r="C57" s="34"/>
      <c r="D57" s="38"/>
      <c r="E57" s="38"/>
      <c r="F57" s="39"/>
      <c r="G57" s="39"/>
    </row>
    <row r="58" spans="1:7" ht="15.75">
      <c r="A58" s="38"/>
      <c r="B58" s="34"/>
      <c r="C58" s="34"/>
      <c r="D58" s="38"/>
      <c r="E58" s="38"/>
      <c r="F58" s="39"/>
      <c r="G58" s="39"/>
    </row>
    <row r="59" spans="1:7" ht="15.75">
      <c r="A59" s="38"/>
      <c r="B59" s="34"/>
      <c r="C59" s="34"/>
      <c r="D59" s="38"/>
      <c r="E59" s="38"/>
      <c r="F59" s="39"/>
      <c r="G59" s="39"/>
    </row>
    <row r="60" spans="1:6" ht="15.75">
      <c r="A60" s="38"/>
      <c r="B60" s="34"/>
      <c r="C60" s="34"/>
      <c r="D60" s="38"/>
      <c r="E60" s="38"/>
      <c r="F60" s="39"/>
    </row>
    <row r="61" spans="1:6" ht="15.75">
      <c r="A61" s="38"/>
      <c r="B61" s="34"/>
      <c r="C61" s="34"/>
      <c r="D61" s="38"/>
      <c r="E61" s="38"/>
      <c r="F61" s="39"/>
    </row>
    <row r="62" spans="1:6" ht="15.75">
      <c r="A62" s="38"/>
      <c r="B62" s="34"/>
      <c r="C62" s="34"/>
      <c r="D62" s="38"/>
      <c r="E62" s="38"/>
      <c r="F62" s="39"/>
    </row>
    <row r="63" spans="1:6" ht="15.75">
      <c r="A63" s="38"/>
      <c r="B63" s="34"/>
      <c r="C63" s="34"/>
      <c r="D63" s="38"/>
      <c r="E63" s="38"/>
      <c r="F63" s="39"/>
    </row>
    <row r="64" spans="1:6" ht="15.75">
      <c r="A64" s="38"/>
      <c r="B64" s="34"/>
      <c r="C64" s="34"/>
      <c r="D64" s="38"/>
      <c r="E64" s="38"/>
      <c r="F64" s="39"/>
    </row>
    <row r="65" spans="1:6" ht="15.75">
      <c r="A65" s="38"/>
      <c r="B65" s="34"/>
      <c r="C65" s="34"/>
      <c r="D65" s="38"/>
      <c r="E65" s="38"/>
      <c r="F65" s="39"/>
    </row>
    <row r="66" spans="1:6" ht="15.75">
      <c r="A66" s="38"/>
      <c r="B66" s="34"/>
      <c r="C66" s="34"/>
      <c r="D66" s="38"/>
      <c r="E66" s="38"/>
      <c r="F66" s="39"/>
    </row>
    <row r="67" spans="1:6" ht="15.75">
      <c r="A67" s="38"/>
      <c r="B67" s="34"/>
      <c r="C67" s="34"/>
      <c r="D67" s="38"/>
      <c r="E67" s="38"/>
      <c r="F67" s="39"/>
    </row>
    <row r="68" spans="1:6" ht="15.75">
      <c r="A68" s="38"/>
      <c r="B68" s="34"/>
      <c r="C68" s="34"/>
      <c r="D68" s="38"/>
      <c r="E68" s="38"/>
      <c r="F68" s="39"/>
    </row>
    <row r="69" spans="1:6" ht="15.75">
      <c r="A69" s="38"/>
      <c r="B69" s="34"/>
      <c r="C69" s="34"/>
      <c r="D69" s="38"/>
      <c r="E69" s="38"/>
      <c r="F69" s="39"/>
    </row>
    <row r="70" spans="1:6" ht="15.75">
      <c r="A70" s="38"/>
      <c r="B70" s="34"/>
      <c r="C70" s="34"/>
      <c r="D70" s="38"/>
      <c r="E70" s="38"/>
      <c r="F70" s="39"/>
    </row>
    <row r="71" spans="1:6" ht="15.75">
      <c r="A71" s="38"/>
      <c r="B71" s="34"/>
      <c r="C71" s="34"/>
      <c r="D71" s="38"/>
      <c r="E71" s="38"/>
      <c r="F71" s="39"/>
    </row>
    <row r="72" spans="1:6" ht="15.75">
      <c r="A72" s="38"/>
      <c r="B72" s="34"/>
      <c r="C72" s="34"/>
      <c r="D72" s="38"/>
      <c r="E72" s="38"/>
      <c r="F72" s="39"/>
    </row>
    <row r="73" spans="1:6" ht="15.75">
      <c r="A73" s="38"/>
      <c r="B73" s="34"/>
      <c r="C73" s="34"/>
      <c r="D73" s="38"/>
      <c r="E73" s="38"/>
      <c r="F73" s="39"/>
    </row>
    <row r="74" spans="1:6" ht="15.75">
      <c r="A74" s="38"/>
      <c r="B74" s="34"/>
      <c r="C74" s="34"/>
      <c r="D74" s="38"/>
      <c r="E74" s="38"/>
      <c r="F74" s="39"/>
    </row>
    <row r="75" spans="1:6" ht="15.75">
      <c r="A75" s="38"/>
      <c r="B75" s="34"/>
      <c r="C75" s="34"/>
      <c r="D75" s="38"/>
      <c r="E75" s="38"/>
      <c r="F75" s="39"/>
    </row>
    <row r="76" spans="1:6" ht="15.75">
      <c r="A76" s="38"/>
      <c r="B76" s="34"/>
      <c r="C76" s="34"/>
      <c r="D76" s="38"/>
      <c r="E76" s="38"/>
      <c r="F76" s="39"/>
    </row>
    <row r="77" spans="1:6" ht="15.75">
      <c r="A77" s="38"/>
      <c r="B77" s="34"/>
      <c r="C77" s="34"/>
      <c r="D77" s="38"/>
      <c r="E77" s="38"/>
      <c r="F77" s="39"/>
    </row>
    <row r="78" spans="1:6" ht="15.75">
      <c r="A78" s="38"/>
      <c r="B78" s="34"/>
      <c r="C78" s="34"/>
      <c r="D78" s="38"/>
      <c r="E78" s="38"/>
      <c r="F78" s="39"/>
    </row>
    <row r="79" spans="1:6" ht="15.75">
      <c r="A79" s="38"/>
      <c r="B79" s="34"/>
      <c r="C79" s="34"/>
      <c r="D79" s="38"/>
      <c r="E79" s="38"/>
      <c r="F79" s="39"/>
    </row>
    <row r="80" spans="1:6" ht="15.75">
      <c r="A80" s="38"/>
      <c r="B80" s="34"/>
      <c r="C80" s="34"/>
      <c r="D80" s="38"/>
      <c r="E80" s="38"/>
      <c r="F80" s="39"/>
    </row>
    <row r="81" spans="1:6" ht="15.75">
      <c r="A81" s="38"/>
      <c r="B81" s="34"/>
      <c r="C81" s="34"/>
      <c r="D81" s="38"/>
      <c r="E81" s="38"/>
      <c r="F81" s="39"/>
    </row>
    <row r="82" spans="1:6" ht="15.75">
      <c r="A82" s="38"/>
      <c r="B82" s="34"/>
      <c r="C82" s="34"/>
      <c r="D82" s="38"/>
      <c r="E82" s="38"/>
      <c r="F82" s="39"/>
    </row>
    <row r="83" spans="1:6" ht="15.75">
      <c r="A83" s="38"/>
      <c r="B83" s="34"/>
      <c r="C83" s="34"/>
      <c r="D83" s="38"/>
      <c r="E83" s="38"/>
      <c r="F83" s="39"/>
    </row>
    <row r="84" spans="1:6" ht="15.75">
      <c r="A84" s="38"/>
      <c r="B84" s="34"/>
      <c r="C84" s="34"/>
      <c r="D84" s="38"/>
      <c r="E84" s="38"/>
      <c r="F84" s="39"/>
    </row>
    <row r="85" spans="1:6" ht="15.75">
      <c r="A85" s="38"/>
      <c r="B85" s="34"/>
      <c r="C85" s="34"/>
      <c r="D85" s="38"/>
      <c r="E85" s="38"/>
      <c r="F85" s="39"/>
    </row>
    <row r="86" spans="1:6" ht="15.75">
      <c r="A86" s="38"/>
      <c r="B86" s="34"/>
      <c r="C86" s="34"/>
      <c r="D86" s="38"/>
      <c r="E86" s="38"/>
      <c r="F86" s="39"/>
    </row>
    <row r="87" spans="1:6" ht="15.75">
      <c r="A87" s="38"/>
      <c r="B87" s="34"/>
      <c r="C87" s="34"/>
      <c r="D87" s="38"/>
      <c r="E87" s="38"/>
      <c r="F87" s="39"/>
    </row>
    <row r="88" spans="1:6" ht="15.75">
      <c r="A88" s="38"/>
      <c r="B88" s="34"/>
      <c r="C88" s="34"/>
      <c r="D88" s="38"/>
      <c r="E88" s="38"/>
      <c r="F88" s="39"/>
    </row>
    <row r="89" spans="1:6" ht="15.75">
      <c r="A89" s="38"/>
      <c r="B89" s="34"/>
      <c r="C89" s="34"/>
      <c r="D89" s="38"/>
      <c r="E89" s="38"/>
      <c r="F89" s="39"/>
    </row>
    <row r="90" spans="1:6" ht="15.75">
      <c r="A90" s="38"/>
      <c r="B90" s="34"/>
      <c r="C90" s="34"/>
      <c r="D90" s="38"/>
      <c r="E90" s="38"/>
      <c r="F90" s="39"/>
    </row>
    <row r="91" spans="1:6" ht="15.75">
      <c r="A91" s="38"/>
      <c r="B91" s="34"/>
      <c r="C91" s="34"/>
      <c r="D91" s="38"/>
      <c r="E91" s="38"/>
      <c r="F91" s="39"/>
    </row>
    <row r="92" spans="1:6" ht="15.75">
      <c r="A92" s="38"/>
      <c r="B92" s="34"/>
      <c r="C92" s="34"/>
      <c r="D92" s="38"/>
      <c r="E92" s="38"/>
      <c r="F92" s="39"/>
    </row>
    <row r="93" spans="1:6" ht="15.75">
      <c r="A93" s="38"/>
      <c r="B93" s="34"/>
      <c r="C93" s="34"/>
      <c r="D93" s="38"/>
      <c r="E93" s="38"/>
      <c r="F93" s="39"/>
    </row>
    <row r="94" spans="1:6" ht="15.75">
      <c r="A94" s="38"/>
      <c r="B94" s="34"/>
      <c r="C94" s="34"/>
      <c r="D94" s="38"/>
      <c r="E94" s="38"/>
      <c r="F94" s="39"/>
    </row>
    <row r="95" spans="1:6" ht="15.75">
      <c r="A95" s="38"/>
      <c r="B95" s="34"/>
      <c r="C95" s="34"/>
      <c r="D95" s="38"/>
      <c r="E95" s="38"/>
      <c r="F95" s="39"/>
    </row>
    <row r="96" spans="1:6" ht="15.75">
      <c r="A96" s="38"/>
      <c r="B96" s="34"/>
      <c r="C96" s="34"/>
      <c r="D96" s="38"/>
      <c r="E96" s="38"/>
      <c r="F96" s="39"/>
    </row>
    <row r="97" spans="1:6" ht="15.75">
      <c r="A97" s="38"/>
      <c r="B97" s="34"/>
      <c r="C97" s="34"/>
      <c r="D97" s="38"/>
      <c r="E97" s="38"/>
      <c r="F97" s="39"/>
    </row>
    <row r="98" spans="1:6" ht="15.75">
      <c r="A98" s="38"/>
      <c r="B98" s="34"/>
      <c r="C98" s="34"/>
      <c r="D98" s="38"/>
      <c r="E98" s="38"/>
      <c r="F98" s="39"/>
    </row>
    <row r="99" spans="1:6" ht="15.75">
      <c r="A99" s="38"/>
      <c r="B99" s="34"/>
      <c r="C99" s="34"/>
      <c r="D99" s="38"/>
      <c r="E99" s="38"/>
      <c r="F99" s="39"/>
    </row>
    <row r="100" spans="1:6" ht="15.75">
      <c r="A100" s="38"/>
      <c r="B100" s="34"/>
      <c r="C100" s="34"/>
      <c r="D100" s="38"/>
      <c r="E100" s="38"/>
      <c r="F100" s="39"/>
    </row>
    <row r="101" spans="1:6" ht="15.75">
      <c r="A101" s="38"/>
      <c r="B101" s="34"/>
      <c r="C101" s="34"/>
      <c r="D101" s="38"/>
      <c r="E101" s="38"/>
      <c r="F101" s="39"/>
    </row>
    <row r="102" spans="1:6" ht="15.75">
      <c r="A102" s="38"/>
      <c r="B102" s="34"/>
      <c r="C102" s="34"/>
      <c r="D102" s="38"/>
      <c r="E102" s="38"/>
      <c r="F102" s="39"/>
    </row>
    <row r="103" spans="1:6" ht="15.75">
      <c r="A103" s="38"/>
      <c r="B103" s="34"/>
      <c r="C103" s="34"/>
      <c r="D103" s="38"/>
      <c r="E103" s="38"/>
      <c r="F103" s="39"/>
    </row>
    <row r="104" spans="1:6" ht="15.75">
      <c r="A104" s="38"/>
      <c r="B104" s="34"/>
      <c r="C104" s="34"/>
      <c r="D104" s="38"/>
      <c r="E104" s="38"/>
      <c r="F104" s="39"/>
    </row>
    <row r="105" spans="1:6" ht="15.75">
      <c r="A105" s="38"/>
      <c r="B105" s="34"/>
      <c r="C105" s="34"/>
      <c r="D105" s="38"/>
      <c r="E105" s="38"/>
      <c r="F105" s="39"/>
    </row>
    <row r="106" spans="1:6" ht="15.75">
      <c r="A106" s="38"/>
      <c r="B106" s="34"/>
      <c r="C106" s="34"/>
      <c r="D106" s="38"/>
      <c r="E106" s="38"/>
      <c r="F106" s="39"/>
    </row>
    <row r="107" spans="1:6" ht="15.75">
      <c r="A107" s="38"/>
      <c r="B107" s="34"/>
      <c r="C107" s="34"/>
      <c r="D107" s="38"/>
      <c r="E107" s="38"/>
      <c r="F107" s="39"/>
    </row>
    <row r="108" spans="1:6" ht="15.75">
      <c r="A108" s="38"/>
      <c r="B108" s="34"/>
      <c r="C108" s="34"/>
      <c r="D108" s="38"/>
      <c r="E108" s="38"/>
      <c r="F108" s="39"/>
    </row>
    <row r="109" spans="1:6" ht="15.75">
      <c r="A109" s="38"/>
      <c r="B109" s="34"/>
      <c r="C109" s="34"/>
      <c r="D109" s="38"/>
      <c r="E109" s="38"/>
      <c r="F109" s="39"/>
    </row>
    <row r="110" spans="1:6" ht="15.75">
      <c r="A110" s="38"/>
      <c r="B110" s="34"/>
      <c r="C110" s="34"/>
      <c r="D110" s="38"/>
      <c r="E110" s="38"/>
      <c r="F110" s="39"/>
    </row>
    <row r="111" spans="1:6" ht="15.75">
      <c r="A111" s="38"/>
      <c r="B111" s="34"/>
      <c r="C111" s="34"/>
      <c r="D111" s="38"/>
      <c r="E111" s="38"/>
      <c r="F111" s="39"/>
    </row>
    <row r="112" spans="1:6" ht="15.75">
      <c r="A112" s="38"/>
      <c r="B112" s="34"/>
      <c r="C112" s="34"/>
      <c r="D112" s="38"/>
      <c r="E112" s="38"/>
      <c r="F112" s="39"/>
    </row>
    <row r="113" spans="1:6" ht="15.75">
      <c r="A113" s="38"/>
      <c r="B113" s="34"/>
      <c r="C113" s="34"/>
      <c r="D113" s="38"/>
      <c r="E113" s="38"/>
      <c r="F113" s="39"/>
    </row>
    <row r="114" spans="1:6" ht="15.75">
      <c r="A114" s="38"/>
      <c r="B114" s="34"/>
      <c r="C114" s="34"/>
      <c r="D114" s="38"/>
      <c r="E114" s="38"/>
      <c r="F114" s="39"/>
    </row>
    <row r="115" spans="1:6" ht="15.75">
      <c r="A115" s="38"/>
      <c r="B115" s="34"/>
      <c r="C115" s="34"/>
      <c r="D115" s="38"/>
      <c r="E115" s="38"/>
      <c r="F115" s="39"/>
    </row>
    <row r="116" spans="1:6" ht="15.75">
      <c r="A116" s="38"/>
      <c r="B116" s="34"/>
      <c r="C116" s="34"/>
      <c r="D116" s="38"/>
      <c r="E116" s="38"/>
      <c r="F116" s="39"/>
    </row>
    <row r="117" spans="1:6" ht="15.75">
      <c r="A117" s="38"/>
      <c r="B117" s="34"/>
      <c r="C117" s="34"/>
      <c r="D117" s="38"/>
      <c r="E117" s="38"/>
      <c r="F117" s="39"/>
    </row>
    <row r="118" spans="1:6" ht="15.75">
      <c r="A118" s="38"/>
      <c r="B118" s="34"/>
      <c r="C118" s="34"/>
      <c r="D118" s="38"/>
      <c r="E118" s="38"/>
      <c r="F118" s="39"/>
    </row>
    <row r="119" spans="1:6" ht="15.75">
      <c r="A119" s="38"/>
      <c r="B119" s="34"/>
      <c r="C119" s="34"/>
      <c r="D119" s="38"/>
      <c r="E119" s="38"/>
      <c r="F119" s="39"/>
    </row>
    <row r="120" spans="1:6" ht="15.75">
      <c r="A120" s="38"/>
      <c r="B120" s="34"/>
      <c r="C120" s="34"/>
      <c r="D120" s="38"/>
      <c r="E120" s="38"/>
      <c r="F120" s="39"/>
    </row>
    <row r="121" spans="1:6" ht="15.75">
      <c r="A121" s="38"/>
      <c r="B121" s="34"/>
      <c r="C121" s="34"/>
      <c r="D121" s="38"/>
      <c r="E121" s="38"/>
      <c r="F121" s="39"/>
    </row>
    <row r="122" spans="1:6" ht="15.75">
      <c r="A122" s="38"/>
      <c r="B122" s="34"/>
      <c r="C122" s="34"/>
      <c r="D122" s="38"/>
      <c r="E122" s="38"/>
      <c r="F122" s="39"/>
    </row>
    <row r="123" spans="1:6" ht="15.75">
      <c r="A123" s="38"/>
      <c r="B123" s="34"/>
      <c r="C123" s="34"/>
      <c r="D123" s="38"/>
      <c r="E123" s="38"/>
      <c r="F123" s="39"/>
    </row>
    <row r="124" spans="1:6" ht="15.75">
      <c r="A124" s="38"/>
      <c r="B124" s="34"/>
      <c r="C124" s="34"/>
      <c r="D124" s="38"/>
      <c r="E124" s="38"/>
      <c r="F124" s="39"/>
    </row>
    <row r="125" spans="1:6" ht="15.75">
      <c r="A125" s="38"/>
      <c r="B125" s="34"/>
      <c r="C125" s="34"/>
      <c r="D125" s="38"/>
      <c r="E125" s="38"/>
      <c r="F125" s="39"/>
    </row>
    <row r="126" spans="1:6" ht="15.75">
      <c r="A126" s="38"/>
      <c r="B126" s="34"/>
      <c r="C126" s="34"/>
      <c r="D126" s="38"/>
      <c r="E126" s="38"/>
      <c r="F126" s="39"/>
    </row>
    <row r="127" spans="1:6" ht="15.75">
      <c r="A127" s="38"/>
      <c r="B127" s="34"/>
      <c r="C127" s="34"/>
      <c r="D127" s="38"/>
      <c r="E127" s="38"/>
      <c r="F127" s="39"/>
    </row>
    <row r="128" spans="1:6" ht="15.75">
      <c r="A128" s="38"/>
      <c r="B128" s="34"/>
      <c r="C128" s="34"/>
      <c r="D128" s="38"/>
      <c r="E128" s="38"/>
      <c r="F128" s="39"/>
    </row>
    <row r="129" spans="1:6" ht="15.75">
      <c r="A129" s="38"/>
      <c r="B129" s="34"/>
      <c r="C129" s="34"/>
      <c r="D129" s="38"/>
      <c r="E129" s="38"/>
      <c r="F129" s="39"/>
    </row>
    <row r="130" spans="1:6" ht="15.75">
      <c r="A130" s="38"/>
      <c r="B130" s="34"/>
      <c r="C130" s="34"/>
      <c r="D130" s="38"/>
      <c r="E130" s="38"/>
      <c r="F130" s="39"/>
    </row>
    <row r="131" spans="1:6" ht="15.75">
      <c r="A131" s="38"/>
      <c r="B131" s="34"/>
      <c r="C131" s="34"/>
      <c r="D131" s="38"/>
      <c r="E131" s="38"/>
      <c r="F131" s="39"/>
    </row>
    <row r="132" spans="1:6" ht="15.75">
      <c r="A132" s="38"/>
      <c r="B132" s="34"/>
      <c r="C132" s="34"/>
      <c r="D132" s="38"/>
      <c r="E132" s="38"/>
      <c r="F132" s="39"/>
    </row>
    <row r="133" spans="1:6" ht="15.75">
      <c r="A133" s="38"/>
      <c r="B133" s="34"/>
      <c r="C133" s="34"/>
      <c r="D133" s="38"/>
      <c r="E133" s="38"/>
      <c r="F133" s="39"/>
    </row>
    <row r="134" spans="1:6" ht="15.75">
      <c r="A134" s="38"/>
      <c r="B134" s="34"/>
      <c r="C134" s="34"/>
      <c r="D134" s="38"/>
      <c r="E134" s="38"/>
      <c r="F134" s="39"/>
    </row>
    <row r="135" spans="1:6" ht="15.75">
      <c r="A135" s="38"/>
      <c r="B135" s="34"/>
      <c r="C135" s="34"/>
      <c r="D135" s="38"/>
      <c r="E135" s="38"/>
      <c r="F135" s="39"/>
    </row>
    <row r="136" spans="1:6" ht="15.75">
      <c r="A136" s="38"/>
      <c r="B136" s="34"/>
      <c r="C136" s="34"/>
      <c r="D136" s="38"/>
      <c r="E136" s="38"/>
      <c r="F136" s="39"/>
    </row>
    <row r="137" spans="1:6" ht="15.75">
      <c r="A137" s="38"/>
      <c r="B137" s="34"/>
      <c r="C137" s="34"/>
      <c r="D137" s="38"/>
      <c r="E137" s="38"/>
      <c r="F137" s="39"/>
    </row>
    <row r="138" spans="1:6" ht="15.75">
      <c r="A138" s="38"/>
      <c r="B138" s="34"/>
      <c r="C138" s="34"/>
      <c r="D138" s="38"/>
      <c r="E138" s="38"/>
      <c r="F138" s="39"/>
    </row>
    <row r="139" spans="1:6" ht="15.75">
      <c r="A139" s="38"/>
      <c r="B139" s="34"/>
      <c r="C139" s="34"/>
      <c r="D139" s="38"/>
      <c r="E139" s="38"/>
      <c r="F139" s="39"/>
    </row>
    <row r="140" spans="1:6" ht="15.75">
      <c r="A140" s="38"/>
      <c r="B140" s="34"/>
      <c r="C140" s="34"/>
      <c r="D140" s="38"/>
      <c r="E140" s="38"/>
      <c r="F140" s="39"/>
    </row>
    <row r="141" spans="1:6" ht="15.75">
      <c r="A141" s="38"/>
      <c r="B141" s="34"/>
      <c r="C141" s="34"/>
      <c r="D141" s="38"/>
      <c r="E141" s="38"/>
      <c r="F141" s="39"/>
    </row>
    <row r="142" spans="1:6" ht="15.75">
      <c r="A142" s="38"/>
      <c r="B142" s="34"/>
      <c r="C142" s="34"/>
      <c r="D142" s="38"/>
      <c r="E142" s="38"/>
      <c r="F142" s="39"/>
    </row>
    <row r="143" spans="1:6" ht="15.75">
      <c r="A143" s="38"/>
      <c r="B143" s="34"/>
      <c r="C143" s="34"/>
      <c r="D143" s="38"/>
      <c r="E143" s="38"/>
      <c r="F143" s="39"/>
    </row>
    <row r="144" spans="1:6" ht="15.75">
      <c r="A144" s="38"/>
      <c r="B144" s="34"/>
      <c r="C144" s="34"/>
      <c r="D144" s="38"/>
      <c r="E144" s="38"/>
      <c r="F144" s="39"/>
    </row>
    <row r="145" spans="1:6" ht="15.75">
      <c r="A145" s="38"/>
      <c r="B145" s="34"/>
      <c r="C145" s="34"/>
      <c r="D145" s="38"/>
      <c r="E145" s="38"/>
      <c r="F145" s="39"/>
    </row>
    <row r="146" spans="1:6" ht="15.75">
      <c r="A146" s="38"/>
      <c r="B146" s="34"/>
      <c r="C146" s="34"/>
      <c r="D146" s="38"/>
      <c r="E146" s="38"/>
      <c r="F146" s="39"/>
    </row>
    <row r="147" spans="1:6" ht="15.75">
      <c r="A147" s="38"/>
      <c r="B147" s="34"/>
      <c r="C147" s="34"/>
      <c r="D147" s="38"/>
      <c r="E147" s="38"/>
      <c r="F147" s="39"/>
    </row>
    <row r="148" spans="1:6" ht="15.75">
      <c r="A148" s="38"/>
      <c r="B148" s="34"/>
      <c r="C148" s="34"/>
      <c r="D148" s="38"/>
      <c r="E148" s="38"/>
      <c r="F148" s="39"/>
    </row>
    <row r="149" spans="1:6" ht="15.75">
      <c r="A149" s="38"/>
      <c r="B149" s="34"/>
      <c r="C149" s="34"/>
      <c r="D149" s="38"/>
      <c r="E149" s="38"/>
      <c r="F149" s="39"/>
    </row>
    <row r="150" spans="1:6" ht="15.75">
      <c r="A150" s="38"/>
      <c r="B150" s="34"/>
      <c r="C150" s="34"/>
      <c r="D150" s="38"/>
      <c r="E150" s="38"/>
      <c r="F150" s="39"/>
    </row>
    <row r="151" spans="1:6" ht="15.75">
      <c r="A151" s="38"/>
      <c r="B151" s="34"/>
      <c r="C151" s="34"/>
      <c r="D151" s="38"/>
      <c r="E151" s="38"/>
      <c r="F151" s="39"/>
    </row>
    <row r="152" spans="1:6" ht="15.75">
      <c r="A152" s="38"/>
      <c r="B152" s="34"/>
      <c r="C152" s="34"/>
      <c r="D152" s="38"/>
      <c r="E152" s="38"/>
      <c r="F152" s="39"/>
    </row>
    <row r="153" spans="1:6" ht="15.75">
      <c r="A153" s="38"/>
      <c r="B153" s="34"/>
      <c r="C153" s="34"/>
      <c r="D153" s="38"/>
      <c r="E153" s="38"/>
      <c r="F153" s="39"/>
    </row>
    <row r="154" spans="1:6" ht="15.75">
      <c r="A154" s="38"/>
      <c r="B154" s="34"/>
      <c r="C154" s="34"/>
      <c r="D154" s="38"/>
      <c r="E154" s="38"/>
      <c r="F154" s="39"/>
    </row>
    <row r="155" spans="1:6" ht="15.75">
      <c r="A155" s="38"/>
      <c r="B155" s="34"/>
      <c r="C155" s="34"/>
      <c r="D155" s="38"/>
      <c r="E155" s="38"/>
      <c r="F155" s="39"/>
    </row>
    <row r="156" spans="1:6" ht="15.75">
      <c r="A156" s="38"/>
      <c r="B156" s="34"/>
      <c r="C156" s="34"/>
      <c r="D156" s="38"/>
      <c r="E156" s="38"/>
      <c r="F156" s="39"/>
    </row>
    <row r="157" spans="1:6" ht="15.75">
      <c r="A157" s="38"/>
      <c r="B157" s="34"/>
      <c r="C157" s="34"/>
      <c r="D157" s="38"/>
      <c r="E157" s="38"/>
      <c r="F157" s="39"/>
    </row>
    <row r="158" spans="1:6" ht="15.75">
      <c r="A158" s="38"/>
      <c r="B158" s="34"/>
      <c r="C158" s="34"/>
      <c r="D158" s="38"/>
      <c r="E158" s="38"/>
      <c r="F158" s="39"/>
    </row>
    <row r="159" spans="1:6" ht="15.75">
      <c r="A159" s="38"/>
      <c r="B159" s="34"/>
      <c r="C159" s="34"/>
      <c r="D159" s="38"/>
      <c r="E159" s="38"/>
      <c r="F159" s="39"/>
    </row>
    <row r="160" spans="1:6" ht="15.75">
      <c r="A160" s="38"/>
      <c r="B160" s="34"/>
      <c r="C160" s="34"/>
      <c r="D160" s="38"/>
      <c r="E160" s="38"/>
      <c r="F160" s="39"/>
    </row>
    <row r="161" spans="1:6" ht="15.75">
      <c r="A161" s="38"/>
      <c r="B161" s="34"/>
      <c r="C161" s="34"/>
      <c r="D161" s="38"/>
      <c r="E161" s="38"/>
      <c r="F161" s="39"/>
    </row>
    <row r="162" spans="1:6" ht="15.75">
      <c r="A162" s="38"/>
      <c r="B162" s="34"/>
      <c r="C162" s="34"/>
      <c r="D162" s="38"/>
      <c r="E162" s="38"/>
      <c r="F162" s="39"/>
    </row>
    <row r="163" spans="1:6" ht="15.75">
      <c r="A163" s="38"/>
      <c r="B163" s="34"/>
      <c r="C163" s="34"/>
      <c r="D163" s="38"/>
      <c r="E163" s="38"/>
      <c r="F163" s="39"/>
    </row>
    <row r="164" spans="1:6" ht="15.75">
      <c r="A164" s="38"/>
      <c r="B164" s="34"/>
      <c r="C164" s="34"/>
      <c r="D164" s="38"/>
      <c r="E164" s="38"/>
      <c r="F164" s="39"/>
    </row>
    <row r="165" spans="1:6" ht="15.75">
      <c r="A165" s="38"/>
      <c r="B165" s="34"/>
      <c r="C165" s="34"/>
      <c r="D165" s="38"/>
      <c r="E165" s="38"/>
      <c r="F165" s="39"/>
    </row>
    <row r="166" spans="1:6" ht="15.75">
      <c r="A166" s="38"/>
      <c r="B166" s="34"/>
      <c r="C166" s="34"/>
      <c r="D166" s="38"/>
      <c r="E166" s="38"/>
      <c r="F166" s="39"/>
    </row>
    <row r="167" spans="1:6" ht="15.75">
      <c r="A167" s="38"/>
      <c r="B167" s="34"/>
      <c r="C167" s="34"/>
      <c r="D167" s="38"/>
      <c r="E167" s="38"/>
      <c r="F167" s="39"/>
    </row>
    <row r="168" spans="1:6" ht="15.75">
      <c r="A168" s="38"/>
      <c r="B168" s="34"/>
      <c r="C168" s="34"/>
      <c r="D168" s="38"/>
      <c r="E168" s="38"/>
      <c r="F168" s="39"/>
    </row>
    <row r="169" spans="1:6" ht="15.75">
      <c r="A169" s="38"/>
      <c r="B169" s="34"/>
      <c r="C169" s="34"/>
      <c r="D169" s="38"/>
      <c r="E169" s="38"/>
      <c r="F169" s="39"/>
    </row>
    <row r="170" spans="1:6" ht="15.75">
      <c r="A170" s="38"/>
      <c r="B170" s="34"/>
      <c r="C170" s="34"/>
      <c r="D170" s="38"/>
      <c r="E170" s="38"/>
      <c r="F170" s="39"/>
    </row>
    <row r="171" spans="1:6" ht="15.75">
      <c r="A171" s="38"/>
      <c r="B171" s="34"/>
      <c r="C171" s="34"/>
      <c r="D171" s="38"/>
      <c r="E171" s="38"/>
      <c r="F171" s="39"/>
    </row>
    <row r="172" spans="1:6" ht="15.75">
      <c r="A172" s="38"/>
      <c r="B172" s="34"/>
      <c r="C172" s="34"/>
      <c r="D172" s="38"/>
      <c r="E172" s="38"/>
      <c r="F172" s="39"/>
    </row>
    <row r="173" spans="1:6" ht="15.75">
      <c r="A173" s="38"/>
      <c r="B173" s="34"/>
      <c r="C173" s="34"/>
      <c r="D173" s="38"/>
      <c r="E173" s="38"/>
      <c r="F173" s="39"/>
    </row>
    <row r="174" spans="1:6" ht="15.75">
      <c r="A174" s="38"/>
      <c r="B174" s="34"/>
      <c r="C174" s="34"/>
      <c r="D174" s="38"/>
      <c r="E174" s="38"/>
      <c r="F174" s="39"/>
    </row>
    <row r="175" spans="1:6" ht="15.75">
      <c r="A175" s="38"/>
      <c r="B175" s="34"/>
      <c r="C175" s="34"/>
      <c r="D175" s="38"/>
      <c r="E175" s="38"/>
      <c r="F175" s="39"/>
    </row>
    <row r="176" spans="1:6" ht="15.75">
      <c r="A176" s="38"/>
      <c r="B176" s="34"/>
      <c r="C176" s="34"/>
      <c r="D176" s="38"/>
      <c r="E176" s="38"/>
      <c r="F176" s="39"/>
    </row>
    <row r="177" spans="1:6" ht="15.75">
      <c r="A177" s="38"/>
      <c r="B177" s="34"/>
      <c r="C177" s="34"/>
      <c r="D177" s="38"/>
      <c r="E177" s="38"/>
      <c r="F177" s="39"/>
    </row>
    <row r="178" spans="1:6" ht="15.75">
      <c r="A178" s="38"/>
      <c r="B178" s="34"/>
      <c r="C178" s="34"/>
      <c r="D178" s="38"/>
      <c r="E178" s="38"/>
      <c r="F178" s="39"/>
    </row>
    <row r="179" spans="1:6" ht="15.75">
      <c r="A179" s="38"/>
      <c r="B179" s="34"/>
      <c r="C179" s="34"/>
      <c r="D179" s="38"/>
      <c r="E179" s="38"/>
      <c r="F179" s="39"/>
    </row>
    <row r="180" spans="1:6" ht="15.75">
      <c r="A180" s="38"/>
      <c r="B180" s="34"/>
      <c r="C180" s="34"/>
      <c r="D180" s="38"/>
      <c r="E180" s="38"/>
      <c r="F180" s="39"/>
    </row>
    <row r="181" spans="1:6" ht="15.75">
      <c r="A181" s="38"/>
      <c r="B181" s="34"/>
      <c r="C181" s="34"/>
      <c r="D181" s="38"/>
      <c r="E181" s="38"/>
      <c r="F181" s="39"/>
    </row>
    <row r="182" spans="1:6" ht="15.75">
      <c r="A182" s="38"/>
      <c r="B182" s="34"/>
      <c r="C182" s="34"/>
      <c r="D182" s="38"/>
      <c r="E182" s="38"/>
      <c r="F182" s="39"/>
    </row>
    <row r="183" spans="1:6" ht="15.75">
      <c r="A183" s="38"/>
      <c r="B183" s="34"/>
      <c r="C183" s="34"/>
      <c r="D183" s="38"/>
      <c r="E183" s="38"/>
      <c r="F183" s="39"/>
    </row>
    <row r="184" spans="1:6" ht="15.75">
      <c r="A184" s="38"/>
      <c r="B184" s="34"/>
      <c r="C184" s="34"/>
      <c r="D184" s="38"/>
      <c r="E184" s="38"/>
      <c r="F184" s="39"/>
    </row>
    <row r="185" spans="1:6" ht="15.75">
      <c r="A185" s="38"/>
      <c r="B185" s="34"/>
      <c r="C185" s="34"/>
      <c r="D185" s="38"/>
      <c r="E185" s="38"/>
      <c r="F185" s="39"/>
    </row>
    <row r="186" spans="1:6" ht="15.75">
      <c r="A186" s="38"/>
      <c r="B186" s="34"/>
      <c r="C186" s="34"/>
      <c r="D186" s="38"/>
      <c r="E186" s="38"/>
      <c r="F186" s="39"/>
    </row>
    <row r="187" spans="1:6" ht="15.75">
      <c r="A187" s="38"/>
      <c r="B187" s="34"/>
      <c r="C187" s="34"/>
      <c r="D187" s="38"/>
      <c r="E187" s="38"/>
      <c r="F187" s="39"/>
    </row>
    <row r="188" spans="1:6" ht="15.75">
      <c r="A188" s="38"/>
      <c r="B188" s="34"/>
      <c r="C188" s="34"/>
      <c r="D188" s="38"/>
      <c r="E188" s="38"/>
      <c r="F188" s="39"/>
    </row>
    <row r="189" spans="1:6" ht="15.75">
      <c r="A189" s="38"/>
      <c r="B189" s="34"/>
      <c r="C189" s="34"/>
      <c r="D189" s="38"/>
      <c r="E189" s="38"/>
      <c r="F189" s="39"/>
    </row>
    <row r="190" spans="1:6" ht="15.75">
      <c r="A190" s="38"/>
      <c r="B190" s="34"/>
      <c r="C190" s="34"/>
      <c r="D190" s="38"/>
      <c r="E190" s="38"/>
      <c r="F190" s="39"/>
    </row>
    <row r="191" spans="1:6" ht="15.75">
      <c r="A191" s="38"/>
      <c r="B191" s="34"/>
      <c r="C191" s="34"/>
      <c r="D191" s="38"/>
      <c r="E191" s="38"/>
      <c r="F191" s="39"/>
    </row>
    <row r="192" spans="1:6" ht="15.75">
      <c r="A192" s="38"/>
      <c r="B192" s="34"/>
      <c r="C192" s="34"/>
      <c r="D192" s="38"/>
      <c r="E192" s="38"/>
      <c r="F192" s="39"/>
    </row>
    <row r="193" spans="1:6" ht="15.75">
      <c r="A193" s="38"/>
      <c r="B193" s="34"/>
      <c r="C193" s="34"/>
      <c r="D193" s="38"/>
      <c r="E193" s="38"/>
      <c r="F193" s="39"/>
    </row>
    <row r="194" spans="1:6" ht="15.75">
      <c r="A194" s="38"/>
      <c r="B194" s="34"/>
      <c r="C194" s="34"/>
      <c r="D194" s="38"/>
      <c r="E194" s="38"/>
      <c r="F194" s="39"/>
    </row>
    <row r="195" spans="1:6" ht="15.75">
      <c r="A195" s="38"/>
      <c r="B195" s="34"/>
      <c r="C195" s="34"/>
      <c r="D195" s="38"/>
      <c r="E195" s="38"/>
      <c r="F195" s="39"/>
    </row>
    <row r="196" spans="1:6" ht="15.75">
      <c r="A196" s="38"/>
      <c r="B196" s="34"/>
      <c r="C196" s="34"/>
      <c r="D196" s="38"/>
      <c r="E196" s="38"/>
      <c r="F196" s="39"/>
    </row>
    <row r="197" spans="1:6" ht="15.75">
      <c r="A197" s="38"/>
      <c r="B197" s="34"/>
      <c r="C197" s="34"/>
      <c r="D197" s="38"/>
      <c r="E197" s="38"/>
      <c r="F197" s="39"/>
    </row>
    <row r="198" spans="1:6" ht="15.75">
      <c r="A198" s="38"/>
      <c r="B198" s="34"/>
      <c r="C198" s="34"/>
      <c r="D198" s="38"/>
      <c r="E198" s="38"/>
      <c r="F198" s="39"/>
    </row>
    <row r="199" spans="1:6" ht="15.75">
      <c r="A199" s="38"/>
      <c r="B199" s="34"/>
      <c r="C199" s="34"/>
      <c r="D199" s="38"/>
      <c r="E199" s="38"/>
      <c r="F199" s="39"/>
    </row>
    <row r="200" spans="1:6" ht="15.75">
      <c r="A200" s="38"/>
      <c r="B200" s="34"/>
      <c r="C200" s="34"/>
      <c r="D200" s="38"/>
      <c r="E200" s="38"/>
      <c r="F200" s="39"/>
    </row>
    <row r="201" spans="1:6" ht="15.75">
      <c r="A201" s="38"/>
      <c r="B201" s="34"/>
      <c r="C201" s="34"/>
      <c r="D201" s="38"/>
      <c r="E201" s="38"/>
      <c r="F201" s="39"/>
    </row>
    <row r="202" spans="1:6" ht="15.75">
      <c r="A202" s="38"/>
      <c r="B202" s="34"/>
      <c r="C202" s="34"/>
      <c r="D202" s="38"/>
      <c r="E202" s="38"/>
      <c r="F202" s="39"/>
    </row>
    <row r="203" spans="1:6" ht="15.75">
      <c r="A203" s="38"/>
      <c r="B203" s="34"/>
      <c r="C203" s="34"/>
      <c r="D203" s="38"/>
      <c r="E203" s="38"/>
      <c r="F203" s="39"/>
    </row>
    <row r="204" spans="1:6" ht="15.75">
      <c r="A204" s="38"/>
      <c r="B204" s="34"/>
      <c r="C204" s="34"/>
      <c r="D204" s="38"/>
      <c r="E204" s="38"/>
      <c r="F204" s="39"/>
    </row>
    <row r="205" spans="1:6" ht="15.75">
      <c r="A205" s="38"/>
      <c r="B205" s="34"/>
      <c r="C205" s="34"/>
      <c r="D205" s="38"/>
      <c r="E205" s="38"/>
      <c r="F205" s="39"/>
    </row>
    <row r="206" spans="1:6" ht="15.75">
      <c r="A206" s="38"/>
      <c r="B206" s="34"/>
      <c r="C206" s="34"/>
      <c r="D206" s="38"/>
      <c r="E206" s="38"/>
      <c r="F206" s="39"/>
    </row>
    <row r="207" spans="1:6" ht="15.75">
      <c r="A207" s="38"/>
      <c r="B207" s="34"/>
      <c r="C207" s="34"/>
      <c r="D207" s="38"/>
      <c r="E207" s="38"/>
      <c r="F207" s="39"/>
    </row>
    <row r="208" spans="1:6" ht="15.75">
      <c r="A208" s="38"/>
      <c r="B208" s="34"/>
      <c r="C208" s="34"/>
      <c r="D208" s="38"/>
      <c r="E208" s="38"/>
      <c r="F208" s="39"/>
    </row>
    <row r="209" spans="1:6" ht="15.75">
      <c r="A209" s="38"/>
      <c r="B209" s="34"/>
      <c r="C209" s="34"/>
      <c r="D209" s="38"/>
      <c r="E209" s="38"/>
      <c r="F209" s="39"/>
    </row>
    <row r="210" spans="1:6" ht="15.75">
      <c r="A210" s="38"/>
      <c r="B210" s="34"/>
      <c r="C210" s="34"/>
      <c r="D210" s="38"/>
      <c r="E210" s="38"/>
      <c r="F210" s="39"/>
    </row>
    <row r="211" spans="1:6" ht="15.75">
      <c r="A211" s="38"/>
      <c r="B211" s="34"/>
      <c r="C211" s="34"/>
      <c r="D211" s="38"/>
      <c r="E211" s="38"/>
      <c r="F211" s="39"/>
    </row>
    <row r="212" spans="1:6" ht="15.75">
      <c r="A212" s="38"/>
      <c r="B212" s="34"/>
      <c r="C212" s="34"/>
      <c r="D212" s="38"/>
      <c r="E212" s="38"/>
      <c r="F212" s="39"/>
    </row>
    <row r="213" spans="1:6" ht="15.75">
      <c r="A213" s="38"/>
      <c r="B213" s="34"/>
      <c r="C213" s="34"/>
      <c r="D213" s="38"/>
      <c r="E213" s="38"/>
      <c r="F213" s="39"/>
    </row>
    <row r="214" spans="1:6" ht="15.75">
      <c r="A214" s="38"/>
      <c r="B214" s="34"/>
      <c r="C214" s="34"/>
      <c r="D214" s="38"/>
      <c r="E214" s="38"/>
      <c r="F214" s="39"/>
    </row>
    <row r="215" spans="1:6" ht="15.75">
      <c r="A215" s="38"/>
      <c r="B215" s="34"/>
      <c r="C215" s="34"/>
      <c r="D215" s="38"/>
      <c r="E215" s="38"/>
      <c r="F215" s="39"/>
    </row>
    <row r="216" spans="1:6" ht="15.75">
      <c r="A216" s="38"/>
      <c r="B216" s="34"/>
      <c r="C216" s="34"/>
      <c r="D216" s="38"/>
      <c r="E216" s="38"/>
      <c r="F216" s="39"/>
    </row>
    <row r="217" spans="1:6" ht="15.75">
      <c r="A217" s="38"/>
      <c r="B217" s="34"/>
      <c r="C217" s="34"/>
      <c r="D217" s="38"/>
      <c r="E217" s="38"/>
      <c r="F217" s="39"/>
    </row>
    <row r="218" spans="1:6" ht="15.75">
      <c r="A218" s="38"/>
      <c r="B218" s="34"/>
      <c r="C218" s="34"/>
      <c r="D218" s="38"/>
      <c r="E218" s="38"/>
      <c r="F218" s="39"/>
    </row>
    <row r="219" spans="1:6" ht="15.75">
      <c r="A219" s="38"/>
      <c r="B219" s="34"/>
      <c r="C219" s="34"/>
      <c r="D219" s="38"/>
      <c r="E219" s="38"/>
      <c r="F219" s="39"/>
    </row>
    <row r="220" spans="1:6" ht="15.75">
      <c r="A220" s="38"/>
      <c r="B220" s="34"/>
      <c r="C220" s="34"/>
      <c r="D220" s="38"/>
      <c r="E220" s="38"/>
      <c r="F220" s="39"/>
    </row>
    <row r="221" spans="1:6" ht="15.75">
      <c r="A221" s="38"/>
      <c r="B221" s="34"/>
      <c r="C221" s="34"/>
      <c r="D221" s="38"/>
      <c r="E221" s="38"/>
      <c r="F221" s="39"/>
    </row>
    <row r="222" spans="1:6" ht="15.75">
      <c r="A222" s="38"/>
      <c r="B222" s="34"/>
      <c r="C222" s="34"/>
      <c r="D222" s="38"/>
      <c r="E222" s="38"/>
      <c r="F222" s="39"/>
    </row>
    <row r="223" spans="1:6" ht="15.75">
      <c r="A223" s="38"/>
      <c r="B223" s="34"/>
      <c r="C223" s="34"/>
      <c r="D223" s="38"/>
      <c r="E223" s="38"/>
      <c r="F223" s="39"/>
    </row>
    <row r="224" spans="1:6" ht="15.75">
      <c r="A224" s="38"/>
      <c r="B224" s="34"/>
      <c r="C224" s="34"/>
      <c r="D224" s="38"/>
      <c r="E224" s="38"/>
      <c r="F224" s="39"/>
    </row>
    <row r="225" spans="1:6" ht="15.75">
      <c r="A225" s="38"/>
      <c r="B225" s="34"/>
      <c r="C225" s="34"/>
      <c r="D225" s="38"/>
      <c r="E225" s="38"/>
      <c r="F225" s="39"/>
    </row>
    <row r="226" spans="1:6" ht="15.75">
      <c r="A226" s="38"/>
      <c r="B226" s="34"/>
      <c r="C226" s="34"/>
      <c r="D226" s="38"/>
      <c r="E226" s="38"/>
      <c r="F226" s="39"/>
    </row>
    <row r="227" spans="1:6" ht="15.75">
      <c r="A227" s="38"/>
      <c r="B227" s="34"/>
      <c r="C227" s="34"/>
      <c r="D227" s="38"/>
      <c r="E227" s="38"/>
      <c r="F227" s="39"/>
    </row>
    <row r="228" spans="1:6" ht="15.75">
      <c r="A228" s="38"/>
      <c r="B228" s="34"/>
      <c r="C228" s="34"/>
      <c r="D228" s="38"/>
      <c r="E228" s="38"/>
      <c r="F228" s="39"/>
    </row>
    <row r="229" spans="1:6" ht="15.75">
      <c r="A229" s="38"/>
      <c r="B229" s="34"/>
      <c r="C229" s="34"/>
      <c r="D229" s="38"/>
      <c r="E229" s="38"/>
      <c r="F229" s="39"/>
    </row>
    <row r="230" spans="1:6" ht="15.75">
      <c r="A230" s="38"/>
      <c r="B230" s="34"/>
      <c r="C230" s="34"/>
      <c r="D230" s="38"/>
      <c r="E230" s="38"/>
      <c r="F230" s="39"/>
    </row>
    <row r="231" spans="1:6" ht="15.75">
      <c r="A231" s="38"/>
      <c r="B231" s="34"/>
      <c r="C231" s="34"/>
      <c r="D231" s="38"/>
      <c r="E231" s="38"/>
      <c r="F231" s="39"/>
    </row>
    <row r="232" spans="1:6" ht="15.75">
      <c r="A232" s="38"/>
      <c r="B232" s="34"/>
      <c r="C232" s="34"/>
      <c r="D232" s="38"/>
      <c r="E232" s="38"/>
      <c r="F232" s="39"/>
    </row>
    <row r="233" spans="1:6" ht="15.75">
      <c r="A233" s="38"/>
      <c r="B233" s="34"/>
      <c r="C233" s="34"/>
      <c r="D233" s="38"/>
      <c r="E233" s="38"/>
      <c r="F233" s="39"/>
    </row>
    <row r="234" spans="1:6" ht="15.75">
      <c r="A234" s="38"/>
      <c r="B234" s="34"/>
      <c r="C234" s="34"/>
      <c r="D234" s="38"/>
      <c r="E234" s="38"/>
      <c r="F234" s="39"/>
    </row>
    <row r="235" spans="1:6" ht="15.75">
      <c r="A235" s="38"/>
      <c r="B235" s="34"/>
      <c r="C235" s="34"/>
      <c r="D235" s="38"/>
      <c r="E235" s="38"/>
      <c r="F235" s="39"/>
    </row>
    <row r="236" spans="1:6" ht="15.75">
      <c r="A236" s="38"/>
      <c r="B236" s="34"/>
      <c r="C236" s="34"/>
      <c r="D236" s="38"/>
      <c r="E236" s="38"/>
      <c r="F236" s="39"/>
    </row>
    <row r="237" spans="1:6" ht="15.75">
      <c r="A237" s="38"/>
      <c r="B237" s="34"/>
      <c r="C237" s="34"/>
      <c r="D237" s="38"/>
      <c r="E237" s="38"/>
      <c r="F237" s="39"/>
    </row>
    <row r="238" spans="1:6" ht="15.75">
      <c r="A238" s="38"/>
      <c r="B238" s="34"/>
      <c r="C238" s="34"/>
      <c r="D238" s="38"/>
      <c r="E238" s="38"/>
      <c r="F238" s="39"/>
    </row>
    <row r="239" spans="1:6" ht="15.75">
      <c r="A239" s="38"/>
      <c r="B239" s="34"/>
      <c r="C239" s="34"/>
      <c r="D239" s="38"/>
      <c r="E239" s="38"/>
      <c r="F239" s="39"/>
    </row>
    <row r="240" spans="1:6" ht="15.75">
      <c r="A240" s="38"/>
      <c r="B240" s="34"/>
      <c r="C240" s="34"/>
      <c r="D240" s="38"/>
      <c r="E240" s="38"/>
      <c r="F240" s="39"/>
    </row>
    <row r="241" spans="1:6" ht="15.75">
      <c r="A241" s="38"/>
      <c r="B241" s="34"/>
      <c r="C241" s="34"/>
      <c r="D241" s="38"/>
      <c r="E241" s="38"/>
      <c r="F241" s="39"/>
    </row>
    <row r="242" spans="1:6" ht="15.75">
      <c r="A242" s="38"/>
      <c r="B242" s="34"/>
      <c r="C242" s="34"/>
      <c r="D242" s="38"/>
      <c r="E242" s="38"/>
      <c r="F242" s="39"/>
    </row>
    <row r="243" spans="1:6" ht="15.75">
      <c r="A243" s="38"/>
      <c r="B243" s="34"/>
      <c r="C243" s="34"/>
      <c r="D243" s="38"/>
      <c r="E243" s="38"/>
      <c r="F243" s="39"/>
    </row>
    <row r="244" spans="1:6" ht="15.75">
      <c r="A244" s="38"/>
      <c r="B244" s="34"/>
      <c r="C244" s="34"/>
      <c r="D244" s="38"/>
      <c r="E244" s="38"/>
      <c r="F244" s="39"/>
    </row>
    <row r="245" spans="1:6" ht="15.75">
      <c r="A245" s="38"/>
      <c r="B245" s="34"/>
      <c r="C245" s="34"/>
      <c r="D245" s="38"/>
      <c r="E245" s="38"/>
      <c r="F245" s="39"/>
    </row>
    <row r="246" spans="1:6" ht="15.75">
      <c r="A246" s="38"/>
      <c r="B246" s="34"/>
      <c r="C246" s="34"/>
      <c r="D246" s="38"/>
      <c r="E246" s="38"/>
      <c r="F246" s="39"/>
    </row>
    <row r="247" spans="1:6" ht="15.75">
      <c r="A247" s="38"/>
      <c r="B247" s="34"/>
      <c r="C247" s="34"/>
      <c r="D247" s="38"/>
      <c r="E247" s="38"/>
      <c r="F247" s="39"/>
    </row>
    <row r="248" spans="1:6" ht="15.75">
      <c r="A248" s="38"/>
      <c r="B248" s="34"/>
      <c r="C248" s="34"/>
      <c r="D248" s="38"/>
      <c r="E248" s="38"/>
      <c r="F248" s="39"/>
    </row>
    <row r="249" spans="1:6" ht="15.75">
      <c r="A249" s="38"/>
      <c r="B249" s="34"/>
      <c r="C249" s="34"/>
      <c r="D249" s="38"/>
      <c r="E249" s="38"/>
      <c r="F249" s="39"/>
    </row>
    <row r="250" spans="1:6" ht="15.75">
      <c r="A250" s="38"/>
      <c r="B250" s="34"/>
      <c r="C250" s="34"/>
      <c r="D250" s="38"/>
      <c r="E250" s="38"/>
      <c r="F250" s="39"/>
    </row>
    <row r="251" spans="1:6" ht="15.75">
      <c r="A251" s="38"/>
      <c r="B251" s="34"/>
      <c r="C251" s="34"/>
      <c r="D251" s="38"/>
      <c r="E251" s="38"/>
      <c r="F251" s="39"/>
    </row>
    <row r="252" spans="1:6" ht="15.75">
      <c r="A252" s="38"/>
      <c r="B252" s="34"/>
      <c r="C252" s="34"/>
      <c r="D252" s="38"/>
      <c r="E252" s="38"/>
      <c r="F252" s="39"/>
    </row>
    <row r="253" spans="1:6" ht="15.75">
      <c r="A253" s="38"/>
      <c r="B253" s="34"/>
      <c r="C253" s="34"/>
      <c r="D253" s="38"/>
      <c r="E253" s="38"/>
      <c r="F253" s="39"/>
    </row>
    <row r="254" spans="1:6" ht="15.75">
      <c r="A254" s="38"/>
      <c r="B254" s="34"/>
      <c r="C254" s="34"/>
      <c r="D254" s="38"/>
      <c r="E254" s="38"/>
      <c r="F254" s="39"/>
    </row>
    <row r="255" spans="1:6" ht="15.75">
      <c r="A255" s="38"/>
      <c r="B255" s="34"/>
      <c r="C255" s="34"/>
      <c r="D255" s="38"/>
      <c r="E255" s="38"/>
      <c r="F255" s="39"/>
    </row>
    <row r="256" spans="1:6" ht="15.75">
      <c r="A256" s="38"/>
      <c r="B256" s="34"/>
      <c r="C256" s="34"/>
      <c r="D256" s="38"/>
      <c r="E256" s="38"/>
      <c r="F256" s="39"/>
    </row>
    <row r="257" spans="1:6" ht="15.75">
      <c r="A257" s="38"/>
      <c r="B257" s="34"/>
      <c r="C257" s="34"/>
      <c r="D257" s="38"/>
      <c r="E257" s="38"/>
      <c r="F257" s="39"/>
    </row>
    <row r="258" spans="1:6" ht="15.75">
      <c r="A258" s="38"/>
      <c r="B258" s="34"/>
      <c r="C258" s="34"/>
      <c r="D258" s="38"/>
      <c r="E258" s="38"/>
      <c r="F258" s="39"/>
    </row>
    <row r="259" spans="1:6" ht="15.75">
      <c r="A259" s="38"/>
      <c r="B259" s="34"/>
      <c r="C259" s="34"/>
      <c r="D259" s="38"/>
      <c r="E259" s="38"/>
      <c r="F259" s="39"/>
    </row>
    <row r="260" spans="1:6" ht="15.75">
      <c r="A260" s="38"/>
      <c r="B260" s="34"/>
      <c r="C260" s="34"/>
      <c r="D260" s="38"/>
      <c r="E260" s="38"/>
      <c r="F260" s="39"/>
    </row>
    <row r="261" spans="1:6" ht="15.75">
      <c r="A261" s="38"/>
      <c r="B261" s="34"/>
      <c r="C261" s="34"/>
      <c r="D261" s="38"/>
      <c r="E261" s="38"/>
      <c r="F261" s="39"/>
    </row>
    <row r="262" spans="1:6" ht="15.75">
      <c r="A262" s="38"/>
      <c r="B262" s="34"/>
      <c r="C262" s="34"/>
      <c r="D262" s="38"/>
      <c r="E262" s="38"/>
      <c r="F262" s="39"/>
    </row>
    <row r="263" spans="1:6" ht="15.75">
      <c r="A263" s="38"/>
      <c r="B263" s="34"/>
      <c r="C263" s="34"/>
      <c r="D263" s="38"/>
      <c r="E263" s="38"/>
      <c r="F263" s="39"/>
    </row>
    <row r="264" spans="1:6" ht="15.75">
      <c r="A264" s="38"/>
      <c r="B264" s="34"/>
      <c r="C264" s="34"/>
      <c r="D264" s="38"/>
      <c r="E264" s="38"/>
      <c r="F264" s="39"/>
    </row>
    <row r="265" spans="1:6" ht="15.75">
      <c r="A265" s="38"/>
      <c r="B265" s="34"/>
      <c r="C265" s="34"/>
      <c r="D265" s="38"/>
      <c r="E265" s="38"/>
      <c r="F265" s="39"/>
    </row>
    <row r="266" spans="1:6" ht="15.75">
      <c r="A266" s="38"/>
      <c r="B266" s="34"/>
      <c r="C266" s="34"/>
      <c r="D266" s="38"/>
      <c r="E266" s="38"/>
      <c r="F266" s="39"/>
    </row>
    <row r="267" spans="1:6" ht="15.75">
      <c r="A267" s="38"/>
      <c r="B267" s="34"/>
      <c r="C267" s="34"/>
      <c r="D267" s="38"/>
      <c r="E267" s="38"/>
      <c r="F267" s="39"/>
    </row>
    <row r="268" spans="1:6" ht="15.75">
      <c r="A268" s="38"/>
      <c r="B268" s="34"/>
      <c r="C268" s="34"/>
      <c r="D268" s="38"/>
      <c r="E268" s="38"/>
      <c r="F268" s="39"/>
    </row>
    <row r="269" spans="1:6" ht="15.75">
      <c r="A269" s="38"/>
      <c r="B269" s="34"/>
      <c r="C269" s="34"/>
      <c r="D269" s="38"/>
      <c r="E269" s="38"/>
      <c r="F269" s="39"/>
    </row>
    <row r="270" spans="1:6" ht="15.75">
      <c r="A270" s="38"/>
      <c r="B270" s="34"/>
      <c r="C270" s="34"/>
      <c r="D270" s="38"/>
      <c r="E270" s="38"/>
      <c r="F270" s="39"/>
    </row>
    <row r="271" spans="1:6" ht="15.75">
      <c r="A271" s="38"/>
      <c r="B271" s="34"/>
      <c r="C271" s="34"/>
      <c r="D271" s="38"/>
      <c r="E271" s="38"/>
      <c r="F271" s="39"/>
    </row>
    <row r="272" spans="1:6" ht="15.75">
      <c r="A272" s="38"/>
      <c r="B272" s="34"/>
      <c r="C272" s="34"/>
      <c r="D272" s="38"/>
      <c r="E272" s="38"/>
      <c r="F272" s="39"/>
    </row>
    <row r="273" spans="1:6" ht="15.75">
      <c r="A273" s="38"/>
      <c r="B273" s="34"/>
      <c r="C273" s="34"/>
      <c r="D273" s="38"/>
      <c r="E273" s="38"/>
      <c r="F273" s="39"/>
    </row>
    <row r="274" spans="1:6" ht="15.75">
      <c r="A274" s="38"/>
      <c r="B274" s="34"/>
      <c r="C274" s="34"/>
      <c r="D274" s="38"/>
      <c r="E274" s="38"/>
      <c r="F274" s="39"/>
    </row>
    <row r="275" spans="1:6" ht="15.75">
      <c r="A275" s="38"/>
      <c r="B275" s="34"/>
      <c r="C275" s="34"/>
      <c r="D275" s="38"/>
      <c r="E275" s="38"/>
      <c r="F275" s="39"/>
    </row>
    <row r="276" spans="1:6" ht="15.75">
      <c r="A276" s="38"/>
      <c r="B276" s="34"/>
      <c r="C276" s="34"/>
      <c r="D276" s="38"/>
      <c r="E276" s="38"/>
      <c r="F276" s="39"/>
    </row>
    <row r="277" spans="1:6" ht="15.75">
      <c r="A277" s="38"/>
      <c r="B277" s="34"/>
      <c r="C277" s="34"/>
      <c r="D277" s="38"/>
      <c r="E277" s="38"/>
      <c r="F277" s="39"/>
    </row>
    <row r="278" spans="1:6" ht="15.75">
      <c r="A278" s="38"/>
      <c r="B278" s="34"/>
      <c r="C278" s="34"/>
      <c r="D278" s="38"/>
      <c r="E278" s="38"/>
      <c r="F278" s="39"/>
    </row>
    <row r="279" spans="1:6" ht="15.75">
      <c r="A279" s="38"/>
      <c r="B279" s="34"/>
      <c r="C279" s="34"/>
      <c r="D279" s="38"/>
      <c r="E279" s="38"/>
      <c r="F279" s="39"/>
    </row>
    <row r="280" spans="1:6" ht="15.75">
      <c r="A280" s="38"/>
      <c r="B280" s="34"/>
      <c r="C280" s="34"/>
      <c r="D280" s="38"/>
      <c r="E280" s="38"/>
      <c r="F280" s="39"/>
    </row>
    <row r="281" spans="1:6" ht="15.75">
      <c r="A281" s="38"/>
      <c r="B281" s="34"/>
      <c r="C281" s="34"/>
      <c r="D281" s="38"/>
      <c r="E281" s="38"/>
      <c r="F281" s="39"/>
    </row>
    <row r="282" spans="1:6" ht="15.75">
      <c r="A282" s="38"/>
      <c r="B282" s="34"/>
      <c r="C282" s="34"/>
      <c r="D282" s="38"/>
      <c r="E282" s="38"/>
      <c r="F282" s="39"/>
    </row>
    <row r="283" spans="1:6" ht="15.75">
      <c r="A283" s="38"/>
      <c r="B283" s="34"/>
      <c r="C283" s="34"/>
      <c r="D283" s="38"/>
      <c r="E283" s="38"/>
      <c r="F283" s="39"/>
    </row>
    <row r="284" spans="1:6" ht="15.75">
      <c r="A284" s="38"/>
      <c r="B284" s="34"/>
      <c r="C284" s="34"/>
      <c r="D284" s="38"/>
      <c r="E284" s="38"/>
      <c r="F284" s="39"/>
    </row>
    <row r="285" spans="1:6" ht="15.75">
      <c r="A285" s="38"/>
      <c r="B285" s="34"/>
      <c r="C285" s="34"/>
      <c r="D285" s="38"/>
      <c r="E285" s="38"/>
      <c r="F285" s="39"/>
    </row>
    <row r="286" spans="1:6" ht="15.75">
      <c r="A286" s="38"/>
      <c r="B286" s="34"/>
      <c r="C286" s="34"/>
      <c r="D286" s="38"/>
      <c r="E286" s="38"/>
      <c r="F286" s="39"/>
    </row>
    <row r="287" spans="1:6" ht="15.75">
      <c r="A287" s="38"/>
      <c r="B287" s="34"/>
      <c r="C287" s="34"/>
      <c r="D287" s="38"/>
      <c r="E287" s="38"/>
      <c r="F287" s="39"/>
    </row>
    <row r="288" spans="1:6" ht="15.75">
      <c r="A288" s="38"/>
      <c r="B288" s="34"/>
      <c r="C288" s="34"/>
      <c r="D288" s="38"/>
      <c r="E288" s="38"/>
      <c r="F288" s="39"/>
    </row>
    <row r="289" spans="1:6" ht="15.75">
      <c r="A289" s="38"/>
      <c r="B289" s="34"/>
      <c r="C289" s="34"/>
      <c r="D289" s="38"/>
      <c r="E289" s="38"/>
      <c r="F289" s="39"/>
    </row>
    <row r="290" spans="1:6" ht="15.75">
      <c r="A290" s="38"/>
      <c r="B290" s="34"/>
      <c r="C290" s="34"/>
      <c r="D290" s="38"/>
      <c r="E290" s="38"/>
      <c r="F290" s="39"/>
    </row>
    <row r="291" spans="1:6" ht="15.75">
      <c r="A291" s="38"/>
      <c r="B291" s="34"/>
      <c r="C291" s="34"/>
      <c r="D291" s="38"/>
      <c r="E291" s="38"/>
      <c r="F291" s="39"/>
    </row>
    <row r="292" spans="1:6" ht="15.75">
      <c r="A292" s="38"/>
      <c r="B292" s="34"/>
      <c r="C292" s="34"/>
      <c r="D292" s="38"/>
      <c r="E292" s="38"/>
      <c r="F292" s="39"/>
    </row>
    <row r="293" spans="1:6" ht="15.75">
      <c r="A293" s="38"/>
      <c r="B293" s="34"/>
      <c r="C293" s="34"/>
      <c r="D293" s="38"/>
      <c r="E293" s="38"/>
      <c r="F293" s="39"/>
    </row>
    <row r="294" spans="1:6" ht="15.75">
      <c r="A294" s="38"/>
      <c r="B294" s="34"/>
      <c r="C294" s="34"/>
      <c r="D294" s="38"/>
      <c r="E294" s="38"/>
      <c r="F294" s="39"/>
    </row>
    <row r="295" spans="1:6" ht="15.75">
      <c r="A295" s="38"/>
      <c r="B295" s="34"/>
      <c r="C295" s="34"/>
      <c r="D295" s="38"/>
      <c r="E295" s="38"/>
      <c r="F295" s="39"/>
    </row>
    <row r="296" spans="1:6" ht="15.75">
      <c r="A296" s="38"/>
      <c r="B296" s="34"/>
      <c r="C296" s="34"/>
      <c r="D296" s="38"/>
      <c r="E296" s="38"/>
      <c r="F296" s="39"/>
    </row>
    <row r="297" spans="1:6" ht="15.75">
      <c r="A297" s="38"/>
      <c r="B297" s="34"/>
      <c r="C297" s="34"/>
      <c r="D297" s="38"/>
      <c r="E297" s="38"/>
      <c r="F297" s="39"/>
    </row>
    <row r="298" spans="1:6" ht="15.75">
      <c r="A298" s="38"/>
      <c r="B298" s="34"/>
      <c r="C298" s="34"/>
      <c r="D298" s="38"/>
      <c r="E298" s="38"/>
      <c r="F298" s="39"/>
    </row>
    <row r="299" spans="1:6" ht="15.75">
      <c r="A299" s="38"/>
      <c r="B299" s="34"/>
      <c r="C299" s="34"/>
      <c r="D299" s="38"/>
      <c r="E299" s="38"/>
      <c r="F299" s="39"/>
    </row>
    <row r="300" spans="1:6" ht="15.75">
      <c r="A300" s="38"/>
      <c r="B300" s="34"/>
      <c r="C300" s="34"/>
      <c r="D300" s="38"/>
      <c r="E300" s="38"/>
      <c r="F300" s="39"/>
    </row>
    <row r="301" spans="1:6" ht="15.75">
      <c r="A301" s="38"/>
      <c r="B301" s="34"/>
      <c r="C301" s="34"/>
      <c r="D301" s="38"/>
      <c r="E301" s="38"/>
      <c r="F301" s="39"/>
    </row>
    <row r="302" spans="1:6" ht="15.75">
      <c r="A302" s="38"/>
      <c r="B302" s="34"/>
      <c r="C302" s="34"/>
      <c r="D302" s="38"/>
      <c r="E302" s="38"/>
      <c r="F302" s="39"/>
    </row>
    <row r="303" spans="1:6" ht="15.75">
      <c r="A303" s="38"/>
      <c r="B303" s="34"/>
      <c r="C303" s="34"/>
      <c r="D303" s="38"/>
      <c r="E303" s="38"/>
      <c r="F303" s="39"/>
    </row>
    <row r="304" spans="1:6" ht="15.75">
      <c r="A304" s="38"/>
      <c r="B304" s="34"/>
      <c r="C304" s="34"/>
      <c r="D304" s="38"/>
      <c r="E304" s="38"/>
      <c r="F304" s="39"/>
    </row>
    <row r="305" spans="1:6" ht="15.75">
      <c r="A305" s="38"/>
      <c r="B305" s="34"/>
      <c r="C305" s="34"/>
      <c r="D305" s="38"/>
      <c r="E305" s="38"/>
      <c r="F305" s="39"/>
    </row>
    <row r="306" spans="1:6" ht="15.75">
      <c r="A306" s="38"/>
      <c r="B306" s="34"/>
      <c r="C306" s="34"/>
      <c r="D306" s="38"/>
      <c r="E306" s="38"/>
      <c r="F306" s="39"/>
    </row>
    <row r="307" spans="1:6" ht="15.75">
      <c r="A307" s="38"/>
      <c r="B307" s="34"/>
      <c r="C307" s="34"/>
      <c r="D307" s="38"/>
      <c r="E307" s="38"/>
      <c r="F307" s="39"/>
    </row>
    <row r="308" spans="1:6" ht="15.75">
      <c r="A308" s="38"/>
      <c r="B308" s="34"/>
      <c r="C308" s="34"/>
      <c r="D308" s="38"/>
      <c r="E308" s="38"/>
      <c r="F308" s="39"/>
    </row>
    <row r="309" spans="1:6" ht="15.75">
      <c r="A309" s="38"/>
      <c r="B309" s="34"/>
      <c r="C309" s="34"/>
      <c r="D309" s="38"/>
      <c r="E309" s="38"/>
      <c r="F309" s="39"/>
    </row>
    <row r="310" spans="1:6" ht="15.75">
      <c r="A310" s="38"/>
      <c r="B310" s="34"/>
      <c r="C310" s="34"/>
      <c r="D310" s="38"/>
      <c r="E310" s="38"/>
      <c r="F310" s="39"/>
    </row>
    <row r="311" spans="1:6" ht="15.75">
      <c r="A311" s="38"/>
      <c r="B311" s="34"/>
      <c r="C311" s="34"/>
      <c r="D311" s="38"/>
      <c r="E311" s="38"/>
      <c r="F311" s="39"/>
    </row>
    <row r="312" spans="1:6" ht="15.75">
      <c r="A312" s="38"/>
      <c r="B312" s="34"/>
      <c r="C312" s="34"/>
      <c r="D312" s="38"/>
      <c r="E312" s="38"/>
      <c r="F312" s="39"/>
    </row>
    <row r="313" spans="1:6" ht="15.75">
      <c r="A313" s="38"/>
      <c r="B313" s="34"/>
      <c r="C313" s="34"/>
      <c r="D313" s="38"/>
      <c r="E313" s="38"/>
      <c r="F313" s="39"/>
    </row>
    <row r="314" spans="1:6" ht="15.75">
      <c r="A314" s="38"/>
      <c r="B314" s="34"/>
      <c r="C314" s="34"/>
      <c r="D314" s="38"/>
      <c r="E314" s="38"/>
      <c r="F314" s="39"/>
    </row>
    <row r="315" spans="1:6" ht="15.75">
      <c r="A315" s="38"/>
      <c r="B315" s="34"/>
      <c r="C315" s="34"/>
      <c r="D315" s="38"/>
      <c r="E315" s="38"/>
      <c r="F315" s="39"/>
    </row>
    <row r="316" spans="1:6" ht="15.75">
      <c r="A316" s="38"/>
      <c r="B316" s="34"/>
      <c r="C316" s="34"/>
      <c r="D316" s="38"/>
      <c r="E316" s="38"/>
      <c r="F316" s="39"/>
    </row>
    <row r="317" spans="1:6" ht="15.75">
      <c r="A317" s="38"/>
      <c r="B317" s="34"/>
      <c r="C317" s="34"/>
      <c r="D317" s="38"/>
      <c r="E317" s="38"/>
      <c r="F317" s="39"/>
    </row>
    <row r="318" spans="1:6" ht="15.75">
      <c r="A318" s="38"/>
      <c r="B318" s="34"/>
      <c r="C318" s="34"/>
      <c r="D318" s="38"/>
      <c r="E318" s="38"/>
      <c r="F318" s="39"/>
    </row>
    <row r="319" spans="1:6" ht="15.75">
      <c r="A319" s="38"/>
      <c r="B319" s="34"/>
      <c r="C319" s="34"/>
      <c r="D319" s="38"/>
      <c r="E319" s="38"/>
      <c r="F319" s="39"/>
    </row>
    <row r="320" spans="1:6" ht="15.75">
      <c r="A320" s="38"/>
      <c r="B320" s="34"/>
      <c r="C320" s="34"/>
      <c r="D320" s="38"/>
      <c r="E320" s="38"/>
      <c r="F320" s="39"/>
    </row>
    <row r="321" spans="1:6" ht="15.75">
      <c r="A321" s="38"/>
      <c r="B321" s="34"/>
      <c r="C321" s="34"/>
      <c r="D321" s="38"/>
      <c r="E321" s="38"/>
      <c r="F321" s="39"/>
    </row>
    <row r="322" spans="1:6" ht="15.75">
      <c r="A322" s="38"/>
      <c r="B322" s="34"/>
      <c r="C322" s="34"/>
      <c r="D322" s="38"/>
      <c r="E322" s="38"/>
      <c r="F322" s="39"/>
    </row>
    <row r="323" spans="1:6" ht="15.75">
      <c r="A323" s="38"/>
      <c r="B323" s="34"/>
      <c r="C323" s="34"/>
      <c r="D323" s="38"/>
      <c r="E323" s="38"/>
      <c r="F323" s="39"/>
    </row>
    <row r="324" spans="1:6" ht="15.75">
      <c r="A324" s="38"/>
      <c r="B324" s="34"/>
      <c r="C324" s="34"/>
      <c r="D324" s="38"/>
      <c r="E324" s="38"/>
      <c r="F324" s="39"/>
    </row>
    <row r="325" spans="1:6" ht="15.75">
      <c r="A325" s="38"/>
      <c r="B325" s="34"/>
      <c r="C325" s="34"/>
      <c r="D325" s="38"/>
      <c r="E325" s="38"/>
      <c r="F325" s="39"/>
    </row>
    <row r="326" spans="1:6" ht="15.75">
      <c r="A326" s="38"/>
      <c r="B326" s="34"/>
      <c r="C326" s="34"/>
      <c r="D326" s="38"/>
      <c r="E326" s="38"/>
      <c r="F326" s="39"/>
    </row>
    <row r="327" spans="1:6" ht="15.75">
      <c r="A327" s="38"/>
      <c r="B327" s="34"/>
      <c r="C327" s="34"/>
      <c r="D327" s="38"/>
      <c r="E327" s="38"/>
      <c r="F327" s="39"/>
    </row>
    <row r="328" spans="1:6" ht="15.75">
      <c r="A328" s="38"/>
      <c r="B328" s="34"/>
      <c r="C328" s="34"/>
      <c r="D328" s="38"/>
      <c r="E328" s="38"/>
      <c r="F328" s="39"/>
    </row>
    <row r="329" spans="1:6" ht="15.75">
      <c r="A329" s="38"/>
      <c r="B329" s="34"/>
      <c r="C329" s="34"/>
      <c r="D329" s="38"/>
      <c r="E329" s="38"/>
      <c r="F329" s="39"/>
    </row>
    <row r="330" spans="1:6" ht="15.75">
      <c r="A330" s="38"/>
      <c r="B330" s="34"/>
      <c r="C330" s="34"/>
      <c r="D330" s="38"/>
      <c r="E330" s="38"/>
      <c r="F330" s="39"/>
    </row>
    <row r="331" spans="1:6" ht="15.75">
      <c r="A331" s="38"/>
      <c r="B331" s="34"/>
      <c r="C331" s="34"/>
      <c r="D331" s="38"/>
      <c r="E331" s="38"/>
      <c r="F331" s="39"/>
    </row>
    <row r="332" spans="1:6" ht="15.75">
      <c r="A332" s="38"/>
      <c r="B332" s="34"/>
      <c r="C332" s="34"/>
      <c r="D332" s="38"/>
      <c r="E332" s="38"/>
      <c r="F332" s="39"/>
    </row>
    <row r="333" spans="1:6" ht="15.75">
      <c r="A333" s="38"/>
      <c r="B333" s="34"/>
      <c r="C333" s="34"/>
      <c r="D333" s="38"/>
      <c r="E333" s="38"/>
      <c r="F333" s="39"/>
    </row>
    <row r="334" spans="1:6" ht="15.75">
      <c r="A334" s="38"/>
      <c r="B334" s="34"/>
      <c r="C334" s="34"/>
      <c r="D334" s="38"/>
      <c r="E334" s="38"/>
      <c r="F334" s="39"/>
    </row>
    <row r="335" spans="1:6" ht="15.75">
      <c r="A335" s="38"/>
      <c r="B335" s="34"/>
      <c r="C335" s="34"/>
      <c r="D335" s="38"/>
      <c r="E335" s="38"/>
      <c r="F335" s="39"/>
    </row>
    <row r="336" spans="1:6" ht="15.75">
      <c r="A336" s="38"/>
      <c r="B336" s="34"/>
      <c r="C336" s="34"/>
      <c r="D336" s="38"/>
      <c r="E336" s="38"/>
      <c r="F336" s="39"/>
    </row>
    <row r="337" spans="1:6" ht="15.75">
      <c r="A337" s="38"/>
      <c r="B337" s="34"/>
      <c r="C337" s="34"/>
      <c r="D337" s="38"/>
      <c r="E337" s="38"/>
      <c r="F337" s="39"/>
    </row>
    <row r="338" spans="1:6" ht="15.75">
      <c r="A338" s="38"/>
      <c r="B338" s="34"/>
      <c r="C338" s="34"/>
      <c r="D338" s="38"/>
      <c r="E338" s="38"/>
      <c r="F338" s="39"/>
    </row>
    <row r="339" spans="1:6" ht="15.75">
      <c r="A339" s="38"/>
      <c r="B339" s="34"/>
      <c r="C339" s="34"/>
      <c r="D339" s="38"/>
      <c r="E339" s="38"/>
      <c r="F339" s="39"/>
    </row>
    <row r="340" spans="1:6" ht="15.75">
      <c r="A340" s="38"/>
      <c r="B340" s="34"/>
      <c r="C340" s="34"/>
      <c r="D340" s="38"/>
      <c r="E340" s="38"/>
      <c r="F340" s="39"/>
    </row>
    <row r="341" spans="1:6" ht="15.75">
      <c r="A341" s="38"/>
      <c r="B341" s="34"/>
      <c r="C341" s="34"/>
      <c r="D341" s="38"/>
      <c r="E341" s="38"/>
      <c r="F341" s="39"/>
    </row>
    <row r="342" spans="1:6" ht="15.75">
      <c r="A342" s="38"/>
      <c r="B342" s="34"/>
      <c r="C342" s="34"/>
      <c r="D342" s="38"/>
      <c r="E342" s="38"/>
      <c r="F342" s="39"/>
    </row>
    <row r="343" spans="1:6" ht="15.75">
      <c r="A343" s="38"/>
      <c r="B343" s="34"/>
      <c r="C343" s="34"/>
      <c r="D343" s="38"/>
      <c r="E343" s="38"/>
      <c r="F343" s="39"/>
    </row>
    <row r="344" spans="1:6" ht="15.75">
      <c r="A344" s="38"/>
      <c r="B344" s="34"/>
      <c r="C344" s="34"/>
      <c r="D344" s="38"/>
      <c r="E344" s="38"/>
      <c r="F344" s="39"/>
    </row>
    <row r="345" spans="1:6" ht="15.75">
      <c r="A345" s="38"/>
      <c r="B345" s="34"/>
      <c r="C345" s="34"/>
      <c r="D345" s="38"/>
      <c r="E345" s="38"/>
      <c r="F345" s="39"/>
    </row>
    <row r="346" spans="1:6" ht="15.75">
      <c r="A346" s="38"/>
      <c r="B346" s="34"/>
      <c r="C346" s="34"/>
      <c r="D346" s="38"/>
      <c r="E346" s="38"/>
      <c r="F346" s="39"/>
    </row>
    <row r="347" spans="1:6" ht="15.75">
      <c r="A347" s="38"/>
      <c r="B347" s="34"/>
      <c r="C347" s="34"/>
      <c r="D347" s="38"/>
      <c r="E347" s="38"/>
      <c r="F347" s="39"/>
    </row>
    <row r="348" spans="1:6" ht="15.75">
      <c r="A348" s="38"/>
      <c r="B348" s="34"/>
      <c r="C348" s="34"/>
      <c r="D348" s="38"/>
      <c r="E348" s="38"/>
      <c r="F348" s="39"/>
    </row>
    <row r="349" spans="1:6" ht="15.75">
      <c r="A349" s="38"/>
      <c r="B349" s="34"/>
      <c r="C349" s="34"/>
      <c r="D349" s="38"/>
      <c r="E349" s="38"/>
      <c r="F349" s="39"/>
    </row>
    <row r="350" spans="1:6" ht="15.75">
      <c r="A350" s="38"/>
      <c r="B350" s="34"/>
      <c r="C350" s="34"/>
      <c r="D350" s="38"/>
      <c r="E350" s="38"/>
      <c r="F350" s="39"/>
    </row>
    <row r="351" spans="1:6" ht="15.75">
      <c r="A351" s="38"/>
      <c r="B351" s="34"/>
      <c r="C351" s="34"/>
      <c r="D351" s="38"/>
      <c r="E351" s="38"/>
      <c r="F351" s="39"/>
    </row>
    <row r="352" spans="1:6" ht="15.75">
      <c r="A352" s="38"/>
      <c r="B352" s="34"/>
      <c r="C352" s="34"/>
      <c r="D352" s="38"/>
      <c r="E352" s="38"/>
      <c r="F352" s="39"/>
    </row>
    <row r="353" spans="1:6" ht="15.75">
      <c r="A353" s="38"/>
      <c r="B353" s="34"/>
      <c r="C353" s="34"/>
      <c r="D353" s="38"/>
      <c r="E353" s="38"/>
      <c r="F353" s="39"/>
    </row>
    <row r="354" spans="1:6" ht="15.75">
      <c r="A354" s="38"/>
      <c r="B354" s="34"/>
      <c r="C354" s="34"/>
      <c r="D354" s="38"/>
      <c r="E354" s="38"/>
      <c r="F354" s="39"/>
    </row>
    <row r="355" spans="1:6" ht="15.75">
      <c r="A355" s="38"/>
      <c r="B355" s="34"/>
      <c r="C355" s="34"/>
      <c r="D355" s="38"/>
      <c r="E355" s="38"/>
      <c r="F355" s="39"/>
    </row>
    <row r="356" spans="1:6" ht="15.75">
      <c r="A356" s="38"/>
      <c r="B356" s="34"/>
      <c r="C356" s="34"/>
      <c r="D356" s="38"/>
      <c r="E356" s="38"/>
      <c r="F356" s="39"/>
    </row>
    <row r="357" spans="1:6" ht="15.75">
      <c r="A357" s="38"/>
      <c r="B357" s="34"/>
      <c r="C357" s="34"/>
      <c r="D357" s="38"/>
      <c r="E357" s="38"/>
      <c r="F357" s="39"/>
    </row>
    <row r="358" spans="1:6" ht="15.75">
      <c r="A358" s="38"/>
      <c r="B358" s="34"/>
      <c r="C358" s="34"/>
      <c r="D358" s="38"/>
      <c r="E358" s="38"/>
      <c r="F358" s="39"/>
    </row>
    <row r="359" spans="1:6" ht="15.75">
      <c r="A359" s="38"/>
      <c r="B359" s="34"/>
      <c r="C359" s="34"/>
      <c r="D359" s="38"/>
      <c r="E359" s="38"/>
      <c r="F359" s="39"/>
    </row>
    <row r="360" spans="1:6" ht="15.75">
      <c r="A360" s="38"/>
      <c r="B360" s="34"/>
      <c r="C360" s="34"/>
      <c r="D360" s="38"/>
      <c r="E360" s="38"/>
      <c r="F360" s="39"/>
    </row>
    <row r="361" spans="1:6" ht="15.75">
      <c r="A361" s="38"/>
      <c r="B361" s="34"/>
      <c r="C361" s="34"/>
      <c r="D361" s="38"/>
      <c r="E361" s="38"/>
      <c r="F361" s="39"/>
    </row>
    <row r="362" spans="1:6" ht="15.75">
      <c r="A362" s="38"/>
      <c r="B362" s="34"/>
      <c r="C362" s="34"/>
      <c r="D362" s="38"/>
      <c r="E362" s="38"/>
      <c r="F362" s="39"/>
    </row>
    <row r="363" spans="1:6" ht="15.75">
      <c r="A363" s="38"/>
      <c r="B363" s="34"/>
      <c r="C363" s="34"/>
      <c r="D363" s="38"/>
      <c r="E363" s="38"/>
      <c r="F363" s="39"/>
    </row>
    <row r="364" spans="1:6" ht="15.75">
      <c r="A364" s="38"/>
      <c r="B364" s="34"/>
      <c r="C364" s="34"/>
      <c r="D364" s="38"/>
      <c r="E364" s="38"/>
      <c r="F364" s="39"/>
    </row>
    <row r="365" spans="1:6" ht="15.75">
      <c r="A365" s="38"/>
      <c r="B365" s="34"/>
      <c r="C365" s="34"/>
      <c r="D365" s="38"/>
      <c r="E365" s="38"/>
      <c r="F365" s="39"/>
    </row>
    <row r="366" spans="1:6" ht="15.75">
      <c r="A366" s="38"/>
      <c r="B366" s="34"/>
      <c r="C366" s="34"/>
      <c r="D366" s="38"/>
      <c r="E366" s="38"/>
      <c r="F366" s="39"/>
    </row>
    <row r="367" spans="1:6" ht="15.75">
      <c r="A367" s="38"/>
      <c r="B367" s="34"/>
      <c r="C367" s="34"/>
      <c r="D367" s="38"/>
      <c r="E367" s="38"/>
      <c r="F367" s="39"/>
    </row>
    <row r="368" spans="1:6" ht="15.75">
      <c r="A368" s="38"/>
      <c r="B368" s="34"/>
      <c r="C368" s="34"/>
      <c r="D368" s="38"/>
      <c r="E368" s="38"/>
      <c r="F368" s="39"/>
    </row>
    <row r="369" spans="1:6" ht="15.75">
      <c r="A369" s="38"/>
      <c r="B369" s="34"/>
      <c r="C369" s="34"/>
      <c r="D369" s="38"/>
      <c r="E369" s="38"/>
      <c r="F369" s="39"/>
    </row>
    <row r="370" spans="1:6" ht="15.75">
      <c r="A370" s="38"/>
      <c r="B370" s="34"/>
      <c r="C370" s="34"/>
      <c r="D370" s="38"/>
      <c r="E370" s="38"/>
      <c r="F370" s="39"/>
    </row>
    <row r="371" spans="1:6" ht="15.75">
      <c r="A371" s="38"/>
      <c r="B371" s="34"/>
      <c r="C371" s="34"/>
      <c r="D371" s="38"/>
      <c r="E371" s="38"/>
      <c r="F371" s="39"/>
    </row>
    <row r="372" spans="1:6" ht="15.75">
      <c r="A372" s="38"/>
      <c r="B372" s="34"/>
      <c r="C372" s="34"/>
      <c r="D372" s="38"/>
      <c r="E372" s="38"/>
      <c r="F372" s="39"/>
    </row>
    <row r="373" spans="1:6" ht="15.75">
      <c r="A373" s="38"/>
      <c r="B373" s="34"/>
      <c r="C373" s="34"/>
      <c r="D373" s="38"/>
      <c r="E373" s="38"/>
      <c r="F373" s="39"/>
    </row>
    <row r="374" spans="1:6" ht="15.75">
      <c r="A374" s="38"/>
      <c r="B374" s="34"/>
      <c r="C374" s="34"/>
      <c r="D374" s="38"/>
      <c r="E374" s="38"/>
      <c r="F374" s="39"/>
    </row>
    <row r="375" spans="1:6" ht="15.75">
      <c r="A375" s="38"/>
      <c r="B375" s="34"/>
      <c r="C375" s="34"/>
      <c r="D375" s="38"/>
      <c r="E375" s="38"/>
      <c r="F375" s="39"/>
    </row>
    <row r="376" spans="1:6" ht="15.75">
      <c r="A376" s="38"/>
      <c r="B376" s="34"/>
      <c r="C376" s="34"/>
      <c r="D376" s="38"/>
      <c r="E376" s="38"/>
      <c r="F376" s="39"/>
    </row>
    <row r="377" spans="1:6" ht="15.75">
      <c r="A377" s="38"/>
      <c r="B377" s="34"/>
      <c r="C377" s="34"/>
      <c r="D377" s="38"/>
      <c r="E377" s="38"/>
      <c r="F377" s="39"/>
    </row>
    <row r="378" spans="1:6" ht="15.75">
      <c r="A378" s="38"/>
      <c r="B378" s="34"/>
      <c r="C378" s="34"/>
      <c r="D378" s="38"/>
      <c r="E378" s="38"/>
      <c r="F378" s="39"/>
    </row>
    <row r="379" spans="1:6" ht="15.75">
      <c r="A379" s="38"/>
      <c r="B379" s="34"/>
      <c r="C379" s="34"/>
      <c r="D379" s="38"/>
      <c r="E379" s="38"/>
      <c r="F379" s="39"/>
    </row>
    <row r="380" spans="1:6" ht="15.75">
      <c r="A380" s="38"/>
      <c r="B380" s="34"/>
      <c r="C380" s="34"/>
      <c r="D380" s="38"/>
      <c r="E380" s="38"/>
      <c r="F380" s="39"/>
    </row>
    <row r="381" spans="1:6" ht="15.75">
      <c r="A381" s="38"/>
      <c r="B381" s="34"/>
      <c r="C381" s="34"/>
      <c r="D381" s="38"/>
      <c r="E381" s="38"/>
      <c r="F381" s="39"/>
    </row>
    <row r="382" spans="1:6" ht="15.75">
      <c r="A382" s="38"/>
      <c r="B382" s="34"/>
      <c r="C382" s="34"/>
      <c r="D382" s="38"/>
      <c r="E382" s="38"/>
      <c r="F382" s="39"/>
    </row>
    <row r="383" spans="1:6" ht="15.75">
      <c r="A383" s="38"/>
      <c r="B383" s="34"/>
      <c r="C383" s="34"/>
      <c r="D383" s="38"/>
      <c r="E383" s="38"/>
      <c r="F383" s="39"/>
    </row>
    <row r="384" spans="1:6" ht="15.75">
      <c r="A384" s="38"/>
      <c r="B384" s="34"/>
      <c r="C384" s="34"/>
      <c r="D384" s="38"/>
      <c r="E384" s="38"/>
      <c r="F384" s="39"/>
    </row>
    <row r="385" spans="1:6" ht="15.75">
      <c r="A385" s="38"/>
      <c r="B385" s="34"/>
      <c r="C385" s="34"/>
      <c r="D385" s="38"/>
      <c r="E385" s="38"/>
      <c r="F385" s="39"/>
    </row>
    <row r="386" spans="1:6" ht="15.75">
      <c r="A386" s="38"/>
      <c r="B386" s="34"/>
      <c r="C386" s="34"/>
      <c r="D386" s="38"/>
      <c r="E386" s="38"/>
      <c r="F386" s="39"/>
    </row>
    <row r="387" spans="1:6" ht="15.75">
      <c r="A387" s="38"/>
      <c r="B387" s="34"/>
      <c r="C387" s="34"/>
      <c r="D387" s="38"/>
      <c r="E387" s="38"/>
      <c r="F387" s="39"/>
    </row>
    <row r="388" spans="1:6" ht="15.75">
      <c r="A388" s="38"/>
      <c r="B388" s="34"/>
      <c r="C388" s="34"/>
      <c r="D388" s="38"/>
      <c r="E388" s="38"/>
      <c r="F388" s="39"/>
    </row>
    <row r="389" spans="1:6" ht="15.75">
      <c r="A389" s="38"/>
      <c r="B389" s="34"/>
      <c r="C389" s="34"/>
      <c r="D389" s="38"/>
      <c r="E389" s="38"/>
      <c r="F389" s="39"/>
    </row>
    <row r="390" spans="1:6" ht="15.75">
      <c r="A390" s="38"/>
      <c r="B390" s="34"/>
      <c r="C390" s="34"/>
      <c r="D390" s="38"/>
      <c r="E390" s="38"/>
      <c r="F390" s="39"/>
    </row>
    <row r="391" spans="1:6" ht="15.75">
      <c r="A391" s="38"/>
      <c r="B391" s="34"/>
      <c r="C391" s="34"/>
      <c r="D391" s="38"/>
      <c r="E391" s="38"/>
      <c r="F391" s="39"/>
    </row>
    <row r="392" spans="1:6" ht="15.75">
      <c r="A392" s="38"/>
      <c r="B392" s="34"/>
      <c r="C392" s="34"/>
      <c r="D392" s="38"/>
      <c r="E392" s="38"/>
      <c r="F392" s="39"/>
    </row>
    <row r="393" spans="1:6" ht="15.75">
      <c r="A393" s="38"/>
      <c r="B393" s="34"/>
      <c r="C393" s="34"/>
      <c r="D393" s="38"/>
      <c r="E393" s="38"/>
      <c r="F393" s="39"/>
    </row>
    <row r="394" spans="1:6" ht="15.75">
      <c r="A394" s="38"/>
      <c r="B394" s="34"/>
      <c r="C394" s="34"/>
      <c r="D394" s="38"/>
      <c r="E394" s="38"/>
      <c r="F394" s="39"/>
    </row>
    <row r="395" spans="1:6" ht="15.75">
      <c r="A395" s="38"/>
      <c r="B395" s="34"/>
      <c r="C395" s="34"/>
      <c r="D395" s="38"/>
      <c r="E395" s="38"/>
      <c r="F395" s="39"/>
    </row>
    <row r="396" spans="1:6" ht="15.75">
      <c r="A396" s="38"/>
      <c r="B396" s="34"/>
      <c r="C396" s="34"/>
      <c r="D396" s="38"/>
      <c r="E396" s="38"/>
      <c r="F396" s="39"/>
    </row>
    <row r="397" spans="1:6" ht="15.75">
      <c r="A397" s="38"/>
      <c r="B397" s="34"/>
      <c r="C397" s="34"/>
      <c r="D397" s="38"/>
      <c r="E397" s="38"/>
      <c r="F397" s="39"/>
    </row>
    <row r="398" spans="1:6" ht="15.75">
      <c r="A398" s="38"/>
      <c r="B398" s="34"/>
      <c r="C398" s="34"/>
      <c r="D398" s="38"/>
      <c r="E398" s="38"/>
      <c r="F398" s="39"/>
    </row>
    <row r="399" spans="1:6" ht="15.75">
      <c r="A399" s="38"/>
      <c r="B399" s="34"/>
      <c r="C399" s="34"/>
      <c r="D399" s="38"/>
      <c r="E399" s="38"/>
      <c r="F399" s="39"/>
    </row>
    <row r="400" spans="1:6" ht="15.75">
      <c r="A400" s="38"/>
      <c r="B400" s="34"/>
      <c r="C400" s="34"/>
      <c r="D400" s="38"/>
      <c r="E400" s="38"/>
      <c r="F400" s="39"/>
    </row>
    <row r="401" spans="1:6" ht="15.75">
      <c r="A401" s="38"/>
      <c r="B401" s="34"/>
      <c r="C401" s="34"/>
      <c r="D401" s="38"/>
      <c r="E401" s="38"/>
      <c r="F401" s="39"/>
    </row>
    <row r="402" spans="1:6" ht="15.75">
      <c r="A402" s="38"/>
      <c r="B402" s="34"/>
      <c r="C402" s="34"/>
      <c r="D402" s="38"/>
      <c r="E402" s="38"/>
      <c r="F402" s="39"/>
    </row>
    <row r="403" spans="1:6" ht="15.75">
      <c r="A403" s="38"/>
      <c r="B403" s="34"/>
      <c r="C403" s="34"/>
      <c r="D403" s="38"/>
      <c r="E403" s="38"/>
      <c r="F403" s="39"/>
    </row>
    <row r="404" spans="1:6" ht="15.75">
      <c r="A404" s="38"/>
      <c r="B404" s="34"/>
      <c r="C404" s="34"/>
      <c r="D404" s="38"/>
      <c r="E404" s="38"/>
      <c r="F404" s="39"/>
    </row>
    <row r="405" spans="1:6" ht="15.75">
      <c r="A405" s="38"/>
      <c r="B405" s="34"/>
      <c r="C405" s="34"/>
      <c r="D405" s="38"/>
      <c r="E405" s="38"/>
      <c r="F405" s="39"/>
    </row>
    <row r="406" spans="1:6" ht="15.75">
      <c r="A406" s="38"/>
      <c r="B406" s="34"/>
      <c r="C406" s="34"/>
      <c r="D406" s="38"/>
      <c r="E406" s="38"/>
      <c r="F406" s="39"/>
    </row>
    <row r="407" spans="1:6" ht="15.75">
      <c r="A407" s="38"/>
      <c r="B407" s="34"/>
      <c r="C407" s="34"/>
      <c r="D407" s="38"/>
      <c r="E407" s="38"/>
      <c r="F407" s="39"/>
    </row>
    <row r="408" spans="1:6" ht="15.75">
      <c r="A408" s="38"/>
      <c r="B408" s="34"/>
      <c r="C408" s="34"/>
      <c r="D408" s="38"/>
      <c r="E408" s="38"/>
      <c r="F408" s="39"/>
    </row>
    <row r="409" spans="1:6" ht="15.75">
      <c r="A409" s="38"/>
      <c r="B409" s="34"/>
      <c r="C409" s="34"/>
      <c r="D409" s="38"/>
      <c r="E409" s="38"/>
      <c r="F409" s="39"/>
    </row>
    <row r="410" spans="1:6" ht="15.75">
      <c r="A410" s="38"/>
      <c r="B410" s="34"/>
      <c r="C410" s="34"/>
      <c r="D410" s="38"/>
      <c r="E410" s="38"/>
      <c r="F410" s="39"/>
    </row>
    <row r="411" spans="1:6" ht="15.75">
      <c r="A411" s="38"/>
      <c r="B411" s="34"/>
      <c r="C411" s="34"/>
      <c r="D411" s="38"/>
      <c r="E411" s="38"/>
      <c r="F411" s="39"/>
    </row>
    <row r="412" spans="1:6" ht="15.75">
      <c r="A412" s="38"/>
      <c r="B412" s="34"/>
      <c r="C412" s="34"/>
      <c r="D412" s="38"/>
      <c r="E412" s="38"/>
      <c r="F412" s="39"/>
    </row>
    <row r="413" spans="1:6" ht="15.75">
      <c r="A413" s="38"/>
      <c r="B413" s="34"/>
      <c r="C413" s="34"/>
      <c r="D413" s="38"/>
      <c r="E413" s="38"/>
      <c r="F413" s="39"/>
    </row>
    <row r="414" spans="1:6" ht="15.75">
      <c r="A414" s="38"/>
      <c r="B414" s="34"/>
      <c r="C414" s="34"/>
      <c r="D414" s="38"/>
      <c r="E414" s="38"/>
      <c r="F414" s="39"/>
    </row>
    <row r="415" spans="1:6" ht="15.75">
      <c r="A415" s="38"/>
      <c r="B415" s="34"/>
      <c r="C415" s="34"/>
      <c r="D415" s="38"/>
      <c r="E415" s="38"/>
      <c r="F415" s="39"/>
    </row>
    <row r="416" spans="1:6" ht="15.75">
      <c r="A416" s="38"/>
      <c r="B416" s="34"/>
      <c r="C416" s="34"/>
      <c r="D416" s="38"/>
      <c r="E416" s="38"/>
      <c r="F416" s="39"/>
    </row>
    <row r="417" spans="1:6" ht="15.75">
      <c r="A417" s="38"/>
      <c r="B417" s="34"/>
      <c r="C417" s="34"/>
      <c r="D417" s="38"/>
      <c r="E417" s="38"/>
      <c r="F417" s="39"/>
    </row>
    <row r="418" spans="1:6" ht="15.75">
      <c r="A418" s="38"/>
      <c r="B418" s="34"/>
      <c r="C418" s="34"/>
      <c r="D418" s="38"/>
      <c r="E418" s="38"/>
      <c r="F418" s="39"/>
    </row>
    <row r="419" spans="1:6" ht="15.75">
      <c r="A419" s="38"/>
      <c r="B419" s="34"/>
      <c r="C419" s="34"/>
      <c r="D419" s="38"/>
      <c r="E419" s="38"/>
      <c r="F419" s="39"/>
    </row>
    <row r="420" spans="1:6" ht="15.75">
      <c r="A420" s="38"/>
      <c r="B420" s="34"/>
      <c r="C420" s="34"/>
      <c r="D420" s="38"/>
      <c r="E420" s="38"/>
      <c r="F420" s="39"/>
    </row>
    <row r="421" spans="1:6" ht="15.75">
      <c r="A421" s="38"/>
      <c r="B421" s="34"/>
      <c r="C421" s="34"/>
      <c r="D421" s="38"/>
      <c r="E421" s="38"/>
      <c r="F421" s="39"/>
    </row>
    <row r="422" spans="1:6" ht="15.75">
      <c r="A422" s="38"/>
      <c r="B422" s="34"/>
      <c r="C422" s="34"/>
      <c r="D422" s="38"/>
      <c r="E422" s="38"/>
      <c r="F422" s="39"/>
    </row>
    <row r="423" spans="1:6" ht="15.75">
      <c r="A423" s="38"/>
      <c r="B423" s="34"/>
      <c r="C423" s="34"/>
      <c r="D423" s="38"/>
      <c r="E423" s="38"/>
      <c r="F423" s="39"/>
    </row>
    <row r="424" spans="1:6" ht="15.75">
      <c r="A424" s="38"/>
      <c r="B424" s="34"/>
      <c r="C424" s="34"/>
      <c r="D424" s="38"/>
      <c r="E424" s="38"/>
      <c r="F424" s="39"/>
    </row>
    <row r="425" spans="1:6" ht="15.75">
      <c r="A425" s="38"/>
      <c r="B425" s="34"/>
      <c r="C425" s="34"/>
      <c r="D425" s="38"/>
      <c r="E425" s="38"/>
      <c r="F425" s="39"/>
    </row>
    <row r="426" spans="1:6" ht="15.75">
      <c r="A426" s="38"/>
      <c r="B426" s="34"/>
      <c r="C426" s="34"/>
      <c r="D426" s="38"/>
      <c r="E426" s="38"/>
      <c r="F426" s="39"/>
    </row>
    <row r="427" spans="1:6" ht="15.75">
      <c r="A427" s="38"/>
      <c r="B427" s="34"/>
      <c r="C427" s="34"/>
      <c r="D427" s="38"/>
      <c r="E427" s="38"/>
      <c r="F427" s="39"/>
    </row>
    <row r="428" spans="1:6" ht="15.75">
      <c r="A428" s="38"/>
      <c r="B428" s="34"/>
      <c r="C428" s="34"/>
      <c r="D428" s="38"/>
      <c r="E428" s="38"/>
      <c r="F428" s="39"/>
    </row>
    <row r="429" spans="1:6" ht="15.75">
      <c r="A429" s="38"/>
      <c r="B429" s="34"/>
      <c r="C429" s="34"/>
      <c r="D429" s="38"/>
      <c r="E429" s="38"/>
      <c r="F429" s="39"/>
    </row>
    <row r="430" spans="1:6" ht="15.75">
      <c r="A430" s="38"/>
      <c r="B430" s="34"/>
      <c r="C430" s="34"/>
      <c r="D430" s="38"/>
      <c r="E430" s="38"/>
      <c r="F430" s="39"/>
    </row>
    <row r="431" spans="1:6" ht="15.75">
      <c r="A431" s="38"/>
      <c r="B431" s="34"/>
      <c r="C431" s="34"/>
      <c r="D431" s="38"/>
      <c r="E431" s="38"/>
      <c r="F431" s="39"/>
    </row>
    <row r="432" spans="1:6" ht="15.75">
      <c r="A432" s="38"/>
      <c r="B432" s="34"/>
      <c r="C432" s="34"/>
      <c r="D432" s="38"/>
      <c r="E432" s="38"/>
      <c r="F432" s="39"/>
    </row>
    <row r="433" spans="1:6" ht="15.75">
      <c r="A433" s="38"/>
      <c r="B433" s="34"/>
      <c r="C433" s="34"/>
      <c r="D433" s="38"/>
      <c r="E433" s="38"/>
      <c r="F433" s="39"/>
    </row>
    <row r="434" spans="1:6" ht="15.75">
      <c r="A434" s="38"/>
      <c r="B434" s="34"/>
      <c r="C434" s="34"/>
      <c r="D434" s="38"/>
      <c r="E434" s="38"/>
      <c r="F434" s="39"/>
    </row>
    <row r="435" spans="1:6" ht="15.75">
      <c r="A435" s="38"/>
      <c r="B435" s="34"/>
      <c r="C435" s="34"/>
      <c r="D435" s="38"/>
      <c r="E435" s="38"/>
      <c r="F435" s="39"/>
    </row>
    <row r="436" spans="1:6" ht="15.75">
      <c r="A436" s="38"/>
      <c r="B436" s="34"/>
      <c r="C436" s="34"/>
      <c r="D436" s="38"/>
      <c r="E436" s="38"/>
      <c r="F436" s="39"/>
    </row>
    <row r="437" spans="1:6" ht="15.75">
      <c r="A437" s="38"/>
      <c r="B437" s="34"/>
      <c r="C437" s="34"/>
      <c r="D437" s="38"/>
      <c r="E437" s="38"/>
      <c r="F437" s="39"/>
    </row>
    <row r="438" spans="1:6" ht="15.75">
      <c r="A438" s="38"/>
      <c r="B438" s="34"/>
      <c r="C438" s="34"/>
      <c r="D438" s="38"/>
      <c r="E438" s="38"/>
      <c r="F438" s="39"/>
    </row>
    <row r="439" spans="1:6" ht="15.75">
      <c r="A439" s="38"/>
      <c r="B439" s="34"/>
      <c r="C439" s="34"/>
      <c r="D439" s="38"/>
      <c r="E439" s="38"/>
      <c r="F439" s="39"/>
    </row>
    <row r="440" spans="1:6" ht="15.75">
      <c r="A440" s="38"/>
      <c r="B440" s="34"/>
      <c r="C440" s="34"/>
      <c r="D440" s="38"/>
      <c r="E440" s="38"/>
      <c r="F440" s="39"/>
    </row>
    <row r="441" spans="1:6" ht="15.75">
      <c r="A441" s="38"/>
      <c r="B441" s="34"/>
      <c r="C441" s="34"/>
      <c r="D441" s="38"/>
      <c r="E441" s="38"/>
      <c r="F441" s="39"/>
    </row>
    <row r="442" spans="1:6" ht="15.75">
      <c r="A442" s="38"/>
      <c r="B442" s="34"/>
      <c r="C442" s="34"/>
      <c r="D442" s="38"/>
      <c r="E442" s="38"/>
      <c r="F442" s="39"/>
    </row>
    <row r="443" spans="1:6" ht="15.75">
      <c r="A443" s="38"/>
      <c r="B443" s="34"/>
      <c r="C443" s="34"/>
      <c r="D443" s="38"/>
      <c r="E443" s="38"/>
      <c r="F443" s="39"/>
    </row>
    <row r="444" spans="1:6" ht="15.75">
      <c r="A444" s="38"/>
      <c r="B444" s="34"/>
      <c r="C444" s="34"/>
      <c r="D444" s="38"/>
      <c r="E444" s="38"/>
      <c r="F444" s="39"/>
    </row>
    <row r="445" spans="1:6" ht="15.75">
      <c r="A445" s="38"/>
      <c r="B445" s="34"/>
      <c r="C445" s="34"/>
      <c r="D445" s="38"/>
      <c r="E445" s="38"/>
      <c r="F445" s="39"/>
    </row>
    <row r="446" spans="1:6" ht="15.75">
      <c r="A446" s="38"/>
      <c r="B446" s="34"/>
      <c r="C446" s="34"/>
      <c r="D446" s="38"/>
      <c r="E446" s="38"/>
      <c r="F446" s="39"/>
    </row>
    <row r="447" spans="1:6" ht="15.75">
      <c r="A447" s="38"/>
      <c r="B447" s="34"/>
      <c r="C447" s="34"/>
      <c r="D447" s="38"/>
      <c r="E447" s="38"/>
      <c r="F447" s="39"/>
    </row>
    <row r="448" spans="1:6" ht="15.75">
      <c r="A448" s="38"/>
      <c r="B448" s="34"/>
      <c r="C448" s="34"/>
      <c r="D448" s="38"/>
      <c r="E448" s="38"/>
      <c r="F448" s="39"/>
    </row>
    <row r="449" spans="1:6" ht="15.75">
      <c r="A449" s="38"/>
      <c r="B449" s="34"/>
      <c r="C449" s="34"/>
      <c r="D449" s="38"/>
      <c r="E449" s="38"/>
      <c r="F449" s="39"/>
    </row>
    <row r="450" spans="1:6" ht="15.75">
      <c r="A450" s="38"/>
      <c r="B450" s="34"/>
      <c r="C450" s="34"/>
      <c r="D450" s="38"/>
      <c r="E450" s="38"/>
      <c r="F450" s="39"/>
    </row>
    <row r="451" spans="1:6" ht="15.75">
      <c r="A451" s="38"/>
      <c r="B451" s="34"/>
      <c r="C451" s="34"/>
      <c r="D451" s="38"/>
      <c r="E451" s="38"/>
      <c r="F451" s="39"/>
    </row>
    <row r="452" spans="1:6" ht="15.75">
      <c r="A452" s="38"/>
      <c r="B452" s="34"/>
      <c r="C452" s="34"/>
      <c r="D452" s="38"/>
      <c r="E452" s="38"/>
      <c r="F452" s="39"/>
    </row>
    <row r="453" spans="1:6" ht="15.75">
      <c r="A453" s="38"/>
      <c r="B453" s="34"/>
      <c r="C453" s="34"/>
      <c r="D453" s="38"/>
      <c r="E453" s="38"/>
      <c r="F453" s="39"/>
    </row>
    <row r="454" spans="1:6" ht="15.75">
      <c r="A454" s="38"/>
      <c r="B454" s="34"/>
      <c r="C454" s="34"/>
      <c r="D454" s="38"/>
      <c r="E454" s="38"/>
      <c r="F454" s="39"/>
    </row>
    <row r="455" spans="1:6" ht="15.75">
      <c r="A455" s="38"/>
      <c r="B455" s="34"/>
      <c r="C455" s="34"/>
      <c r="D455" s="38"/>
      <c r="E455" s="38"/>
      <c r="F455" s="39"/>
    </row>
    <row r="456" spans="1:6" ht="15.75">
      <c r="A456" s="38"/>
      <c r="B456" s="34"/>
      <c r="C456" s="34"/>
      <c r="D456" s="38"/>
      <c r="E456" s="38"/>
      <c r="F456" s="39"/>
    </row>
    <row r="457" spans="1:6" ht="15.75">
      <c r="A457" s="38"/>
      <c r="B457" s="34"/>
      <c r="C457" s="34"/>
      <c r="D457" s="38"/>
      <c r="E457" s="38"/>
      <c r="F457" s="39"/>
    </row>
    <row r="458" spans="1:6" ht="15.75">
      <c r="A458" s="38"/>
      <c r="B458" s="34"/>
      <c r="C458" s="34"/>
      <c r="D458" s="38"/>
      <c r="E458" s="38"/>
      <c r="F458" s="39"/>
    </row>
    <row r="459" spans="1:6" ht="15.75">
      <c r="A459" s="38"/>
      <c r="B459" s="34"/>
      <c r="C459" s="34"/>
      <c r="D459" s="38"/>
      <c r="E459" s="38"/>
      <c r="F459" s="39"/>
    </row>
    <row r="460" spans="1:6" ht="15.75">
      <c r="A460" s="38"/>
      <c r="B460" s="34"/>
      <c r="C460" s="34"/>
      <c r="D460" s="38"/>
      <c r="E460" s="38"/>
      <c r="F460" s="39"/>
    </row>
    <row r="461" spans="1:6" ht="15.75">
      <c r="A461" s="38"/>
      <c r="B461" s="34"/>
      <c r="C461" s="34"/>
      <c r="D461" s="38"/>
      <c r="E461" s="38"/>
      <c r="F461" s="39"/>
    </row>
    <row r="462" spans="1:6" ht="15.75">
      <c r="A462" s="38"/>
      <c r="B462" s="34"/>
      <c r="C462" s="34"/>
      <c r="D462" s="38"/>
      <c r="E462" s="38"/>
      <c r="F462" s="39"/>
    </row>
    <row r="463" spans="1:6" ht="15.75">
      <c r="A463" s="38"/>
      <c r="B463" s="34"/>
      <c r="C463" s="34"/>
      <c r="D463" s="38"/>
      <c r="E463" s="38"/>
      <c r="F463" s="39"/>
    </row>
    <row r="464" spans="1:6" ht="15.75">
      <c r="A464" s="38"/>
      <c r="B464" s="34"/>
      <c r="C464" s="34"/>
      <c r="D464" s="38"/>
      <c r="E464" s="38"/>
      <c r="F464" s="39"/>
    </row>
    <row r="465" spans="1:6" ht="15.75">
      <c r="A465" s="38"/>
      <c r="B465" s="34"/>
      <c r="C465" s="34"/>
      <c r="D465" s="38"/>
      <c r="E465" s="38"/>
      <c r="F465" s="39"/>
    </row>
    <row r="466" spans="1:6" ht="15.75">
      <c r="A466" s="38"/>
      <c r="B466" s="34"/>
      <c r="C466" s="34"/>
      <c r="D466" s="38"/>
      <c r="E466" s="38"/>
      <c r="F466" s="39"/>
    </row>
    <row r="467" spans="1:6" ht="15.75">
      <c r="A467" s="38"/>
      <c r="B467" s="34"/>
      <c r="C467" s="34"/>
      <c r="D467" s="38"/>
      <c r="E467" s="38"/>
      <c r="F467" s="39"/>
    </row>
    <row r="468" spans="1:6" ht="15.75">
      <c r="A468" s="38"/>
      <c r="B468" s="34"/>
      <c r="C468" s="34"/>
      <c r="D468" s="38"/>
      <c r="E468" s="38"/>
      <c r="F468" s="39"/>
    </row>
    <row r="469" spans="1:6" ht="15.75">
      <c r="A469" s="38"/>
      <c r="B469" s="34"/>
      <c r="C469" s="34"/>
      <c r="D469" s="38"/>
      <c r="E469" s="38"/>
      <c r="F469" s="39"/>
    </row>
    <row r="470" spans="1:6" ht="15.75">
      <c r="A470" s="38"/>
      <c r="B470" s="34"/>
      <c r="C470" s="34"/>
      <c r="D470" s="38"/>
      <c r="E470" s="38"/>
      <c r="F470" s="39"/>
    </row>
    <row r="471" spans="1:6" ht="15.75">
      <c r="A471" s="38"/>
      <c r="B471" s="34"/>
      <c r="C471" s="34"/>
      <c r="D471" s="38"/>
      <c r="E471" s="38"/>
      <c r="F471" s="39"/>
    </row>
    <row r="472" spans="1:6" ht="15.75">
      <c r="A472" s="38"/>
      <c r="B472" s="34"/>
      <c r="C472" s="34"/>
      <c r="D472" s="38"/>
      <c r="E472" s="38"/>
      <c r="F472" s="39"/>
    </row>
    <row r="473" spans="1:6" ht="15.75">
      <c r="A473" s="38"/>
      <c r="B473" s="34"/>
      <c r="C473" s="34"/>
      <c r="D473" s="38"/>
      <c r="E473" s="38"/>
      <c r="F473" s="39"/>
    </row>
    <row r="474" spans="1:6" ht="15.75">
      <c r="A474" s="38"/>
      <c r="B474" s="34"/>
      <c r="C474" s="34"/>
      <c r="D474" s="38"/>
      <c r="E474" s="38"/>
      <c r="F474" s="39"/>
    </row>
    <row r="475" spans="1:6" ht="15.75">
      <c r="A475" s="38"/>
      <c r="B475" s="34"/>
      <c r="C475" s="34"/>
      <c r="D475" s="38"/>
      <c r="E475" s="38"/>
      <c r="F475" s="39"/>
    </row>
    <row r="476" spans="1:6" ht="15.75">
      <c r="A476" s="38"/>
      <c r="B476" s="34"/>
      <c r="C476" s="34"/>
      <c r="D476" s="38"/>
      <c r="E476" s="38"/>
      <c r="F476" s="39"/>
    </row>
    <row r="477" spans="1:6" ht="15.75">
      <c r="A477" s="38"/>
      <c r="B477" s="34"/>
      <c r="C477" s="34"/>
      <c r="D477" s="38"/>
      <c r="E477" s="38"/>
      <c r="F477" s="39"/>
    </row>
    <row r="478" spans="1:6" ht="15.75">
      <c r="A478" s="38"/>
      <c r="B478" s="34"/>
      <c r="C478" s="34"/>
      <c r="D478" s="38"/>
      <c r="E478" s="38"/>
      <c r="F478" s="39"/>
    </row>
    <row r="479" spans="1:6" ht="15.75">
      <c r="A479" s="38"/>
      <c r="B479" s="34"/>
      <c r="C479" s="34"/>
      <c r="D479" s="38"/>
      <c r="E479" s="38"/>
      <c r="F479" s="39"/>
    </row>
    <row r="480" spans="1:6" ht="15.75">
      <c r="A480" s="38"/>
      <c r="B480" s="34"/>
      <c r="C480" s="34"/>
      <c r="D480" s="38"/>
      <c r="E480" s="38"/>
      <c r="F480" s="39"/>
    </row>
    <row r="481" spans="1:6" ht="15.75">
      <c r="A481" s="38"/>
      <c r="B481" s="34"/>
      <c r="C481" s="34"/>
      <c r="D481" s="38"/>
      <c r="E481" s="38"/>
      <c r="F481" s="39"/>
    </row>
    <row r="482" spans="1:6" ht="15.75">
      <c r="A482" s="38"/>
      <c r="B482" s="34"/>
      <c r="C482" s="34"/>
      <c r="D482" s="38"/>
      <c r="E482" s="38"/>
      <c r="F482" s="39"/>
    </row>
    <row r="483" spans="1:6" ht="15.75">
      <c r="A483" s="38"/>
      <c r="B483" s="34"/>
      <c r="C483" s="34"/>
      <c r="D483" s="38"/>
      <c r="E483" s="38"/>
      <c r="F483" s="39"/>
    </row>
    <row r="484" spans="1:6" ht="15.75">
      <c r="A484" s="38"/>
      <c r="B484" s="34"/>
      <c r="C484" s="34"/>
      <c r="D484" s="38"/>
      <c r="E484" s="38"/>
      <c r="F484" s="39"/>
    </row>
    <row r="485" spans="1:6" ht="15.75">
      <c r="A485" s="38"/>
      <c r="B485" s="34"/>
      <c r="C485" s="34"/>
      <c r="D485" s="38"/>
      <c r="E485" s="38"/>
      <c r="F485" s="39"/>
    </row>
    <row r="486" spans="1:6" ht="15.75">
      <c r="A486" s="38"/>
      <c r="B486" s="34"/>
      <c r="C486" s="34"/>
      <c r="D486" s="38"/>
      <c r="E486" s="38"/>
      <c r="F486" s="39"/>
    </row>
    <row r="487" spans="1:6" ht="15.75">
      <c r="A487" s="38"/>
      <c r="B487" s="34"/>
      <c r="C487" s="34"/>
      <c r="D487" s="38"/>
      <c r="E487" s="38"/>
      <c r="F487" s="39"/>
    </row>
    <row r="488" spans="1:6" ht="15.75">
      <c r="A488" s="38"/>
      <c r="B488" s="34"/>
      <c r="C488" s="34"/>
      <c r="D488" s="38"/>
      <c r="E488" s="38"/>
      <c r="F488" s="39"/>
    </row>
    <row r="489" spans="1:6" ht="15.75">
      <c r="A489" s="38"/>
      <c r="B489" s="34"/>
      <c r="C489" s="34"/>
      <c r="D489" s="38"/>
      <c r="E489" s="38"/>
      <c r="F489" s="39"/>
    </row>
    <row r="490" spans="1:6" ht="15.75">
      <c r="A490" s="38"/>
      <c r="B490" s="34"/>
      <c r="C490" s="34"/>
      <c r="D490" s="38"/>
      <c r="E490" s="38"/>
      <c r="F490" s="39"/>
    </row>
    <row r="491" spans="1:6" ht="15.75">
      <c r="A491" s="38"/>
      <c r="B491" s="34"/>
      <c r="C491" s="34"/>
      <c r="D491" s="38"/>
      <c r="E491" s="38"/>
      <c r="F491" s="39"/>
    </row>
    <row r="492" spans="1:6" ht="15.75">
      <c r="A492" s="38"/>
      <c r="B492" s="34"/>
      <c r="C492" s="34"/>
      <c r="D492" s="38"/>
      <c r="E492" s="38"/>
      <c r="F492" s="39"/>
    </row>
    <row r="493" spans="1:6" ht="15.75">
      <c r="A493" s="38"/>
      <c r="B493" s="34"/>
      <c r="C493" s="34"/>
      <c r="D493" s="38"/>
      <c r="E493" s="38"/>
      <c r="F493" s="39"/>
    </row>
    <row r="494" spans="1:6" ht="15.75">
      <c r="A494" s="38"/>
      <c r="B494" s="34"/>
      <c r="C494" s="34"/>
      <c r="D494" s="38"/>
      <c r="E494" s="38"/>
      <c r="F494" s="39"/>
    </row>
    <row r="495" spans="1:6" ht="15.75">
      <c r="A495" s="38"/>
      <c r="B495" s="34"/>
      <c r="C495" s="34"/>
      <c r="D495" s="38"/>
      <c r="E495" s="38"/>
      <c r="F495" s="39"/>
    </row>
    <row r="496" spans="1:6" ht="15.75">
      <c r="A496" s="38"/>
      <c r="B496" s="34"/>
      <c r="C496" s="34"/>
      <c r="D496" s="38"/>
      <c r="E496" s="38"/>
      <c r="F496" s="39"/>
    </row>
    <row r="497" spans="1:6" ht="15.75">
      <c r="A497" s="38"/>
      <c r="B497" s="34"/>
      <c r="C497" s="34"/>
      <c r="D497" s="38"/>
      <c r="E497" s="38"/>
      <c r="F497" s="39"/>
    </row>
    <row r="498" spans="1:6" ht="15.75">
      <c r="A498" s="38"/>
      <c r="B498" s="34"/>
      <c r="C498" s="34"/>
      <c r="D498" s="38"/>
      <c r="E498" s="38"/>
      <c r="F498" s="39"/>
    </row>
    <row r="499" spans="1:6" ht="15.75">
      <c r="A499" s="38"/>
      <c r="B499" s="34"/>
      <c r="C499" s="34"/>
      <c r="D499" s="38"/>
      <c r="E499" s="38"/>
      <c r="F499" s="39"/>
    </row>
    <row r="500" spans="1:6" ht="15.75">
      <c r="A500" s="38"/>
      <c r="B500" s="34"/>
      <c r="C500" s="34"/>
      <c r="D500" s="38"/>
      <c r="E500" s="38"/>
      <c r="F500" s="39"/>
    </row>
    <row r="501" spans="1:6" ht="15.75">
      <c r="A501" s="38"/>
      <c r="B501" s="34"/>
      <c r="C501" s="34"/>
      <c r="D501" s="38"/>
      <c r="E501" s="38"/>
      <c r="F501" s="39"/>
    </row>
    <row r="502" spans="1:6" ht="15.75">
      <c r="A502" s="38"/>
      <c r="B502" s="34"/>
      <c r="C502" s="34"/>
      <c r="D502" s="38"/>
      <c r="E502" s="38"/>
      <c r="F502" s="39"/>
    </row>
    <row r="503" spans="1:6" ht="15.75">
      <c r="A503" s="38"/>
      <c r="B503" s="34"/>
      <c r="C503" s="34"/>
      <c r="D503" s="38"/>
      <c r="E503" s="38"/>
      <c r="F503" s="39"/>
    </row>
    <row r="504" spans="1:6" ht="15.75">
      <c r="A504" s="38"/>
      <c r="B504" s="34"/>
      <c r="C504" s="34"/>
      <c r="D504" s="38"/>
      <c r="E504" s="38"/>
      <c r="F504" s="39"/>
    </row>
    <row r="505" spans="1:6" ht="15.75">
      <c r="A505" s="38"/>
      <c r="B505" s="34"/>
      <c r="C505" s="34"/>
      <c r="D505" s="38"/>
      <c r="E505" s="38"/>
      <c r="F505" s="39"/>
    </row>
    <row r="506" spans="1:6" ht="15.75">
      <c r="A506" s="38"/>
      <c r="B506" s="34"/>
      <c r="C506" s="34"/>
      <c r="D506" s="38"/>
      <c r="E506" s="38"/>
      <c r="F506" s="39"/>
    </row>
    <row r="507" spans="1:6" ht="15.75">
      <c r="A507" s="38"/>
      <c r="B507" s="34"/>
      <c r="C507" s="34"/>
      <c r="D507" s="38"/>
      <c r="E507" s="38"/>
      <c r="F507" s="39"/>
    </row>
    <row r="508" spans="1:6" ht="15.75">
      <c r="A508" s="38"/>
      <c r="B508" s="34"/>
      <c r="C508" s="34"/>
      <c r="D508" s="38"/>
      <c r="E508" s="38"/>
      <c r="F508" s="39"/>
    </row>
    <row r="509" spans="1:6" ht="15.75">
      <c r="A509" s="38"/>
      <c r="B509" s="34"/>
      <c r="C509" s="34"/>
      <c r="D509" s="38"/>
      <c r="E509" s="38"/>
      <c r="F509" s="39"/>
    </row>
    <row r="510" spans="1:6" ht="15.75">
      <c r="A510" s="38"/>
      <c r="B510" s="34"/>
      <c r="C510" s="34"/>
      <c r="D510" s="38"/>
      <c r="E510" s="38"/>
      <c r="F510" s="39"/>
    </row>
    <row r="511" spans="1:6" ht="15.75">
      <c r="A511" s="38"/>
      <c r="B511" s="34"/>
      <c r="C511" s="34"/>
      <c r="D511" s="38"/>
      <c r="E511" s="38"/>
      <c r="F511" s="39"/>
    </row>
    <row r="512" spans="1:6" ht="15.75">
      <c r="A512" s="38"/>
      <c r="B512" s="34"/>
      <c r="C512" s="34"/>
      <c r="D512" s="38"/>
      <c r="E512" s="38"/>
      <c r="F512" s="39"/>
    </row>
    <row r="513" spans="1:6" ht="15.75">
      <c r="A513" s="38"/>
      <c r="B513" s="34"/>
      <c r="C513" s="34"/>
      <c r="D513" s="38"/>
      <c r="E513" s="38"/>
      <c r="F513" s="39"/>
    </row>
    <row r="514" spans="1:6" ht="15.75">
      <c r="A514" s="38"/>
      <c r="B514" s="34"/>
      <c r="C514" s="34"/>
      <c r="D514" s="38"/>
      <c r="E514" s="38"/>
      <c r="F514" s="39"/>
    </row>
    <row r="515" spans="1:6" ht="15.75">
      <c r="A515" s="38"/>
      <c r="B515" s="34"/>
      <c r="C515" s="34"/>
      <c r="D515" s="38"/>
      <c r="E515" s="38"/>
      <c r="F515" s="39"/>
    </row>
    <row r="516" spans="1:6" ht="15.75">
      <c r="A516" s="38"/>
      <c r="B516" s="34"/>
      <c r="C516" s="34"/>
      <c r="D516" s="38"/>
      <c r="E516" s="38"/>
      <c r="F516" s="39"/>
    </row>
    <row r="517" spans="1:6" ht="15.75">
      <c r="A517" s="38"/>
      <c r="B517" s="34"/>
      <c r="C517" s="34"/>
      <c r="D517" s="38"/>
      <c r="E517" s="38"/>
      <c r="F517" s="39"/>
    </row>
    <row r="518" spans="1:6" ht="15.75">
      <c r="A518" s="38"/>
      <c r="B518" s="34"/>
      <c r="C518" s="34"/>
      <c r="D518" s="38"/>
      <c r="E518" s="38"/>
      <c r="F518" s="39"/>
    </row>
    <row r="519" spans="1:6" ht="15.75">
      <c r="A519" s="38"/>
      <c r="B519" s="34"/>
      <c r="C519" s="34"/>
      <c r="D519" s="38"/>
      <c r="E519" s="38"/>
      <c r="F519" s="39"/>
    </row>
    <row r="520" spans="1:6" ht="15.75">
      <c r="A520" s="38"/>
      <c r="B520" s="34"/>
      <c r="C520" s="34"/>
      <c r="D520" s="38"/>
      <c r="E520" s="38"/>
      <c r="F520" s="39"/>
    </row>
    <row r="521" spans="1:6" ht="15.75">
      <c r="A521" s="38"/>
      <c r="B521" s="34"/>
      <c r="C521" s="34"/>
      <c r="D521" s="38"/>
      <c r="E521" s="38"/>
      <c r="F521" s="39"/>
    </row>
    <row r="522" spans="1:6" ht="15.75">
      <c r="A522" s="38"/>
      <c r="B522" s="34"/>
      <c r="C522" s="34"/>
      <c r="D522" s="38"/>
      <c r="E522" s="38"/>
      <c r="F522" s="39"/>
    </row>
    <row r="523" spans="1:6" ht="15.75">
      <c r="A523" s="38"/>
      <c r="B523" s="34"/>
      <c r="C523" s="34"/>
      <c r="D523" s="38"/>
      <c r="E523" s="38"/>
      <c r="F523" s="39"/>
    </row>
    <row r="524" spans="1:6" ht="15.75">
      <c r="A524" s="38"/>
      <c r="B524" s="34"/>
      <c r="C524" s="34"/>
      <c r="D524" s="38"/>
      <c r="E524" s="38"/>
      <c r="F524" s="39"/>
    </row>
    <row r="525" spans="1:6" ht="15.75">
      <c r="A525" s="38"/>
      <c r="B525" s="34"/>
      <c r="C525" s="34"/>
      <c r="D525" s="38"/>
      <c r="E525" s="38"/>
      <c r="F525" s="39"/>
    </row>
    <row r="526" spans="1:6" ht="15.75">
      <c r="A526" s="38"/>
      <c r="B526" s="34"/>
      <c r="C526" s="34"/>
      <c r="D526" s="38"/>
      <c r="E526" s="38"/>
      <c r="F526" s="39"/>
    </row>
    <row r="527" spans="1:6" ht="15.75">
      <c r="A527" s="38"/>
      <c r="B527" s="34"/>
      <c r="C527" s="34"/>
      <c r="D527" s="38"/>
      <c r="E527" s="38"/>
      <c r="F527" s="39"/>
    </row>
    <row r="528" spans="1:6" ht="15.75">
      <c r="A528" s="38"/>
      <c r="B528" s="34"/>
      <c r="C528" s="34"/>
      <c r="D528" s="38"/>
      <c r="E528" s="38"/>
      <c r="F528" s="39"/>
    </row>
    <row r="529" spans="1:6" ht="15.75">
      <c r="A529" s="38"/>
      <c r="B529" s="34"/>
      <c r="C529" s="34"/>
      <c r="D529" s="38"/>
      <c r="E529" s="38"/>
      <c r="F529" s="39"/>
    </row>
    <row r="530" spans="1:6" ht="15.75">
      <c r="A530" s="38"/>
      <c r="B530" s="34"/>
      <c r="C530" s="34"/>
      <c r="D530" s="38"/>
      <c r="E530" s="38"/>
      <c r="F530" s="39"/>
    </row>
    <row r="531" spans="1:6" ht="15.75">
      <c r="A531" s="38"/>
      <c r="B531" s="34"/>
      <c r="C531" s="34"/>
      <c r="D531" s="38"/>
      <c r="E531" s="38"/>
      <c r="F531" s="39"/>
    </row>
    <row r="532" spans="1:6" ht="15.75">
      <c r="A532" s="38"/>
      <c r="B532" s="34"/>
      <c r="C532" s="34"/>
      <c r="D532" s="38"/>
      <c r="E532" s="38"/>
      <c r="F532" s="39"/>
    </row>
    <row r="533" spans="1:6" ht="15.75">
      <c r="A533" s="38"/>
      <c r="B533" s="34"/>
      <c r="C533" s="34"/>
      <c r="D533" s="38"/>
      <c r="E533" s="38"/>
      <c r="F533" s="39"/>
    </row>
    <row r="534" spans="1:6" ht="15.75">
      <c r="A534" s="38"/>
      <c r="B534" s="34"/>
      <c r="C534" s="34"/>
      <c r="D534" s="38"/>
      <c r="E534" s="38"/>
      <c r="F534" s="39"/>
    </row>
    <row r="535" spans="1:6" ht="15.75">
      <c r="A535" s="38"/>
      <c r="B535" s="34"/>
      <c r="C535" s="34"/>
      <c r="D535" s="38"/>
      <c r="E535" s="38"/>
      <c r="F535" s="39"/>
    </row>
    <row r="536" spans="1:6" ht="15.75">
      <c r="A536" s="38"/>
      <c r="B536" s="34"/>
      <c r="C536" s="34"/>
      <c r="D536" s="38"/>
      <c r="E536" s="38"/>
      <c r="F536" s="39"/>
    </row>
    <row r="537" spans="1:6" ht="15.75">
      <c r="A537" s="38"/>
      <c r="B537" s="34"/>
      <c r="C537" s="34"/>
      <c r="D537" s="38"/>
      <c r="E537" s="38"/>
      <c r="F537" s="39"/>
    </row>
    <row r="538" spans="1:6" ht="15.75">
      <c r="A538" s="38"/>
      <c r="B538" s="34"/>
      <c r="C538" s="34"/>
      <c r="D538" s="38"/>
      <c r="E538" s="38"/>
      <c r="F538" s="39"/>
    </row>
    <row r="539" spans="1:6" ht="15.75">
      <c r="A539" s="38"/>
      <c r="B539" s="34"/>
      <c r="C539" s="34"/>
      <c r="D539" s="38"/>
      <c r="E539" s="38"/>
      <c r="F539" s="39"/>
    </row>
    <row r="540" spans="1:6" ht="15.75">
      <c r="A540" s="38"/>
      <c r="B540" s="34"/>
      <c r="C540" s="34"/>
      <c r="D540" s="38"/>
      <c r="E540" s="38"/>
      <c r="F540" s="39"/>
    </row>
    <row r="541" spans="1:6" ht="15.75">
      <c r="A541" s="38"/>
      <c r="B541" s="34"/>
      <c r="C541" s="34"/>
      <c r="D541" s="38"/>
      <c r="E541" s="38"/>
      <c r="F541" s="39"/>
    </row>
    <row r="542" spans="1:6" ht="15.75">
      <c r="A542" s="38"/>
      <c r="B542" s="34"/>
      <c r="C542" s="34"/>
      <c r="D542" s="38"/>
      <c r="E542" s="38"/>
      <c r="F542" s="39"/>
    </row>
    <row r="543" spans="1:6" ht="15.75">
      <c r="A543" s="38"/>
      <c r="B543" s="34"/>
      <c r="C543" s="34"/>
      <c r="D543" s="38"/>
      <c r="E543" s="38"/>
      <c r="F543" s="39"/>
    </row>
    <row r="544" spans="1:6" ht="15.75">
      <c r="A544" s="38"/>
      <c r="B544" s="34"/>
      <c r="C544" s="34"/>
      <c r="D544" s="38"/>
      <c r="E544" s="38"/>
      <c r="F544" s="39"/>
    </row>
    <row r="545" spans="1:6" ht="15.75">
      <c r="A545" s="38"/>
      <c r="B545" s="34"/>
      <c r="C545" s="34"/>
      <c r="D545" s="38"/>
      <c r="E545" s="38"/>
      <c r="F545" s="39"/>
    </row>
    <row r="546" spans="1:6" ht="15.75">
      <c r="A546" s="38"/>
      <c r="B546" s="34"/>
      <c r="C546" s="34"/>
      <c r="D546" s="38"/>
      <c r="E546" s="38"/>
      <c r="F546" s="39"/>
    </row>
    <row r="547" spans="1:6" ht="15.75">
      <c r="A547" s="38"/>
      <c r="B547" s="34"/>
      <c r="C547" s="34"/>
      <c r="D547" s="38"/>
      <c r="E547" s="38"/>
      <c r="F547" s="39"/>
    </row>
    <row r="548" spans="1:6" ht="15.75">
      <c r="A548" s="38"/>
      <c r="B548" s="34"/>
      <c r="C548" s="34"/>
      <c r="D548" s="38"/>
      <c r="E548" s="38"/>
      <c r="F548" s="39"/>
    </row>
    <row r="549" spans="1:6" ht="15.75">
      <c r="A549" s="38"/>
      <c r="B549" s="34"/>
      <c r="C549" s="34"/>
      <c r="D549" s="38"/>
      <c r="E549" s="38"/>
      <c r="F549" s="39"/>
    </row>
    <row r="550" spans="1:6" ht="15.75">
      <c r="A550" s="38"/>
      <c r="B550" s="34"/>
      <c r="C550" s="34"/>
      <c r="D550" s="38"/>
      <c r="E550" s="38"/>
      <c r="F550" s="39"/>
    </row>
    <row r="551" spans="1:6" ht="15.75">
      <c r="A551" s="38"/>
      <c r="B551" s="34"/>
      <c r="C551" s="34"/>
      <c r="D551" s="38"/>
      <c r="E551" s="38"/>
      <c r="F551" s="39"/>
    </row>
    <row r="552" spans="1:6" ht="15.75">
      <c r="A552" s="38"/>
      <c r="B552" s="34"/>
      <c r="C552" s="34"/>
      <c r="D552" s="38"/>
      <c r="E552" s="38"/>
      <c r="F552" s="39"/>
    </row>
    <row r="553" spans="1:6" ht="15.75">
      <c r="A553" s="38"/>
      <c r="B553" s="34"/>
      <c r="C553" s="34"/>
      <c r="D553" s="38"/>
      <c r="E553" s="38"/>
      <c r="F553" s="39"/>
    </row>
    <row r="554" spans="1:6" ht="15.75">
      <c r="A554" s="38"/>
      <c r="B554" s="34"/>
      <c r="C554" s="34"/>
      <c r="D554" s="38"/>
      <c r="E554" s="38"/>
      <c r="F554" s="39"/>
    </row>
    <row r="555" spans="1:6" ht="15.75">
      <c r="A555" s="38"/>
      <c r="B555" s="34"/>
      <c r="C555" s="34"/>
      <c r="D555" s="38"/>
      <c r="E555" s="38"/>
      <c r="F555" s="39"/>
    </row>
    <row r="556" spans="1:6" ht="15.75">
      <c r="A556" s="38"/>
      <c r="B556" s="34"/>
      <c r="C556" s="34"/>
      <c r="D556" s="38"/>
      <c r="E556" s="38"/>
      <c r="F556" s="39"/>
    </row>
    <row r="557" spans="1:6" ht="15.75">
      <c r="A557" s="38"/>
      <c r="B557" s="34"/>
      <c r="C557" s="34"/>
      <c r="D557" s="38"/>
      <c r="E557" s="38"/>
      <c r="F557" s="39"/>
    </row>
    <row r="558" spans="1:6" ht="15.75">
      <c r="A558" s="38"/>
      <c r="B558" s="34"/>
      <c r="C558" s="34"/>
      <c r="D558" s="38"/>
      <c r="E558" s="38"/>
      <c r="F558" s="39"/>
    </row>
    <row r="559" spans="1:6" ht="15.75">
      <c r="A559" s="38"/>
      <c r="B559" s="34"/>
      <c r="C559" s="34"/>
      <c r="D559" s="38"/>
      <c r="E559" s="38"/>
      <c r="F559" s="39"/>
    </row>
    <row r="560" spans="1:6" ht="15.75">
      <c r="A560" s="38"/>
      <c r="B560" s="34"/>
      <c r="C560" s="34"/>
      <c r="D560" s="38"/>
      <c r="E560" s="38"/>
      <c r="F560" s="39"/>
    </row>
    <row r="561" spans="1:6" ht="15.75">
      <c r="A561" s="38"/>
      <c r="B561" s="34"/>
      <c r="C561" s="34"/>
      <c r="D561" s="38"/>
      <c r="E561" s="38"/>
      <c r="F561" s="39"/>
    </row>
    <row r="562" spans="1:6" ht="15.75">
      <c r="A562" s="38"/>
      <c r="B562" s="34"/>
      <c r="C562" s="34"/>
      <c r="D562" s="38"/>
      <c r="E562" s="38"/>
      <c r="F562" s="39"/>
    </row>
    <row r="563" spans="1:6" ht="15.75">
      <c r="A563" s="38"/>
      <c r="B563" s="34"/>
      <c r="C563" s="34"/>
      <c r="D563" s="38"/>
      <c r="E563" s="38"/>
      <c r="F563" s="39"/>
    </row>
    <row r="564" spans="1:6" ht="15.75">
      <c r="A564" s="38"/>
      <c r="B564" s="34"/>
      <c r="C564" s="34"/>
      <c r="D564" s="38"/>
      <c r="E564" s="38"/>
      <c r="F564" s="39"/>
    </row>
    <row r="565" spans="1:6" ht="15.75">
      <c r="A565" s="38"/>
      <c r="B565" s="34"/>
      <c r="C565" s="34"/>
      <c r="D565" s="38"/>
      <c r="E565" s="38"/>
      <c r="F565" s="39"/>
    </row>
    <row r="566" spans="1:6" ht="15.75">
      <c r="A566" s="38"/>
      <c r="B566" s="34"/>
      <c r="C566" s="34"/>
      <c r="D566" s="38"/>
      <c r="E566" s="38"/>
      <c r="F566" s="39"/>
    </row>
    <row r="567" spans="1:6" ht="15.75">
      <c r="A567" s="38"/>
      <c r="B567" s="34"/>
      <c r="C567" s="34"/>
      <c r="D567" s="38"/>
      <c r="E567" s="38"/>
      <c r="F567" s="39"/>
    </row>
    <row r="568" spans="1:6" ht="15.75">
      <c r="A568" s="38"/>
      <c r="B568" s="34"/>
      <c r="C568" s="34"/>
      <c r="D568" s="38"/>
      <c r="E568" s="38"/>
      <c r="F568" s="39"/>
    </row>
    <row r="569" spans="1:6" ht="15.75">
      <c r="A569" s="38"/>
      <c r="B569" s="34"/>
      <c r="C569" s="34"/>
      <c r="D569" s="38"/>
      <c r="E569" s="38"/>
      <c r="F569" s="39"/>
    </row>
    <row r="570" spans="1:6" ht="15.75">
      <c r="A570" s="38"/>
      <c r="B570" s="34"/>
      <c r="C570" s="34"/>
      <c r="D570" s="38"/>
      <c r="E570" s="38"/>
      <c r="F570" s="39"/>
    </row>
    <row r="571" spans="1:6" ht="15.75">
      <c r="A571" s="38"/>
      <c r="B571" s="34"/>
      <c r="C571" s="34"/>
      <c r="D571" s="38"/>
      <c r="E571" s="38"/>
      <c r="F571" s="39"/>
    </row>
    <row r="572" spans="1:6" ht="15.75">
      <c r="A572" s="38"/>
      <c r="B572" s="34"/>
      <c r="C572" s="34"/>
      <c r="D572" s="38"/>
      <c r="E572" s="38"/>
      <c r="F572" s="39"/>
    </row>
    <row r="573" spans="1:6" ht="15.75">
      <c r="A573" s="38"/>
      <c r="B573" s="34"/>
      <c r="C573" s="34"/>
      <c r="D573" s="38"/>
      <c r="E573" s="38"/>
      <c r="F573" s="39"/>
    </row>
    <row r="574" spans="1:6" ht="15.75">
      <c r="A574" s="38"/>
      <c r="B574" s="34"/>
      <c r="C574" s="34"/>
      <c r="D574" s="38"/>
      <c r="E574" s="38"/>
      <c r="F574" s="39"/>
    </row>
    <row r="575" spans="1:6" ht="15.75">
      <c r="A575" s="38"/>
      <c r="B575" s="34"/>
      <c r="C575" s="34"/>
      <c r="D575" s="38"/>
      <c r="E575" s="38"/>
      <c r="F575" s="39"/>
    </row>
    <row r="576" spans="1:6" ht="15.75">
      <c r="A576" s="38"/>
      <c r="B576" s="34"/>
      <c r="C576" s="34"/>
      <c r="D576" s="38"/>
      <c r="E576" s="38"/>
      <c r="F576" s="39"/>
    </row>
    <row r="577" spans="1:6" ht="15.75">
      <c r="A577" s="38"/>
      <c r="B577" s="34"/>
      <c r="C577" s="34"/>
      <c r="D577" s="38"/>
      <c r="E577" s="38"/>
      <c r="F577" s="39"/>
    </row>
    <row r="578" spans="1:6" ht="15.75">
      <c r="A578" s="38"/>
      <c r="B578" s="34"/>
      <c r="C578" s="34"/>
      <c r="D578" s="38"/>
      <c r="E578" s="38"/>
      <c r="F578" s="39"/>
    </row>
    <row r="579" spans="1:6" ht="15.75">
      <c r="A579" s="38"/>
      <c r="B579" s="34"/>
      <c r="C579" s="34"/>
      <c r="D579" s="38"/>
      <c r="E579" s="38"/>
      <c r="F579" s="39"/>
    </row>
    <row r="580" spans="1:6" ht="15.75">
      <c r="A580" s="38"/>
      <c r="B580" s="34"/>
      <c r="C580" s="34"/>
      <c r="D580" s="38"/>
      <c r="E580" s="38"/>
      <c r="F580" s="39"/>
    </row>
    <row r="581" spans="1:6" ht="15.75">
      <c r="A581" s="38"/>
      <c r="B581" s="34"/>
      <c r="C581" s="34"/>
      <c r="D581" s="38"/>
      <c r="E581" s="38"/>
      <c r="F581" s="39"/>
    </row>
    <row r="582" spans="1:6" ht="15.75">
      <c r="A582" s="38"/>
      <c r="B582" s="34"/>
      <c r="C582" s="34"/>
      <c r="D582" s="38"/>
      <c r="E582" s="38"/>
      <c r="F582" s="39"/>
    </row>
    <row r="583" spans="1:6" ht="15.75">
      <c r="A583" s="38"/>
      <c r="B583" s="34"/>
      <c r="C583" s="34"/>
      <c r="D583" s="38"/>
      <c r="E583" s="38"/>
      <c r="F583" s="39"/>
    </row>
    <row r="584" spans="1:6" ht="15.75">
      <c r="A584" s="38"/>
      <c r="B584" s="34"/>
      <c r="C584" s="34"/>
      <c r="D584" s="38"/>
      <c r="E584" s="38"/>
      <c r="F584" s="39"/>
    </row>
    <row r="585" spans="1:6" ht="15.75">
      <c r="A585" s="38"/>
      <c r="B585" s="34"/>
      <c r="C585" s="34"/>
      <c r="D585" s="38"/>
      <c r="E585" s="38"/>
      <c r="F585" s="39"/>
    </row>
    <row r="586" spans="1:6" ht="15.75">
      <c r="A586" s="38"/>
      <c r="B586" s="34"/>
      <c r="C586" s="34"/>
      <c r="D586" s="38"/>
      <c r="E586" s="38"/>
      <c r="F586" s="39"/>
    </row>
    <row r="587" spans="1:6" ht="15.75">
      <c r="A587" s="38"/>
      <c r="B587" s="34"/>
      <c r="C587" s="34"/>
      <c r="D587" s="38"/>
      <c r="E587" s="38"/>
      <c r="F587" s="39"/>
    </row>
    <row r="588" spans="1:6" ht="15.75">
      <c r="A588" s="38"/>
      <c r="B588" s="34"/>
      <c r="C588" s="34"/>
      <c r="D588" s="38"/>
      <c r="E588" s="38"/>
      <c r="F588" s="39"/>
    </row>
    <row r="589" spans="1:6" ht="15.75">
      <c r="A589" s="38"/>
      <c r="B589" s="34"/>
      <c r="C589" s="34"/>
      <c r="D589" s="38"/>
      <c r="E589" s="38"/>
      <c r="F589" s="39"/>
    </row>
    <row r="590" spans="1:6" ht="15.75">
      <c r="A590" s="38"/>
      <c r="B590" s="34"/>
      <c r="C590" s="34"/>
      <c r="D590" s="38"/>
      <c r="E590" s="38"/>
      <c r="F590" s="39"/>
    </row>
    <row r="591" spans="1:6" ht="15.75">
      <c r="A591" s="38"/>
      <c r="B591" s="34"/>
      <c r="C591" s="34"/>
      <c r="D591" s="38"/>
      <c r="E591" s="38"/>
      <c r="F591" s="39"/>
    </row>
    <row r="592" spans="1:6" ht="15.75">
      <c r="A592" s="38"/>
      <c r="B592" s="34"/>
      <c r="C592" s="34"/>
      <c r="D592" s="38"/>
      <c r="E592" s="38"/>
      <c r="F592" s="39"/>
    </row>
    <row r="593" spans="1:6" ht="15.75">
      <c r="A593" s="38"/>
      <c r="B593" s="34"/>
      <c r="C593" s="34"/>
      <c r="D593" s="38"/>
      <c r="E593" s="38"/>
      <c r="F593" s="39"/>
    </row>
    <row r="594" spans="1:6" ht="15.75">
      <c r="A594" s="38"/>
      <c r="B594" s="34"/>
      <c r="C594" s="34"/>
      <c r="D594" s="38"/>
      <c r="E594" s="38"/>
      <c r="F594" s="39"/>
    </row>
    <row r="595" spans="1:6" ht="15.75">
      <c r="A595" s="38"/>
      <c r="B595" s="34"/>
      <c r="C595" s="34"/>
      <c r="D595" s="38"/>
      <c r="E595" s="38"/>
      <c r="F595" s="39"/>
    </row>
    <row r="596" spans="1:6" ht="15.75">
      <c r="A596" s="38"/>
      <c r="B596" s="34"/>
      <c r="C596" s="34"/>
      <c r="D596" s="38"/>
      <c r="E596" s="38"/>
      <c r="F596" s="39"/>
    </row>
    <row r="597" spans="1:6" ht="15.75">
      <c r="A597" s="38"/>
      <c r="B597" s="34"/>
      <c r="C597" s="34"/>
      <c r="D597" s="38"/>
      <c r="E597" s="38"/>
      <c r="F597" s="39"/>
    </row>
    <row r="598" spans="1:6" ht="15.75">
      <c r="A598" s="38"/>
      <c r="B598" s="34"/>
      <c r="C598" s="34"/>
      <c r="D598" s="38"/>
      <c r="E598" s="38"/>
      <c r="F598" s="39"/>
    </row>
    <row r="599" spans="1:6" ht="15.75">
      <c r="A599" s="38"/>
      <c r="B599" s="34"/>
      <c r="C599" s="34"/>
      <c r="D599" s="38"/>
      <c r="E599" s="38"/>
      <c r="F599" s="39"/>
    </row>
    <row r="600" spans="1:6" ht="15.75">
      <c r="A600" s="38"/>
      <c r="B600" s="34"/>
      <c r="C600" s="34"/>
      <c r="D600" s="38"/>
      <c r="E600" s="38"/>
      <c r="F600" s="39"/>
    </row>
    <row r="601" spans="1:6" ht="15.75">
      <c r="A601" s="38"/>
      <c r="B601" s="34"/>
      <c r="C601" s="34"/>
      <c r="D601" s="38"/>
      <c r="E601" s="38"/>
      <c r="F601" s="39"/>
    </row>
    <row r="602" spans="1:6" ht="15.75">
      <c r="A602" s="38"/>
      <c r="B602" s="34"/>
      <c r="C602" s="34"/>
      <c r="D602" s="38"/>
      <c r="E602" s="38"/>
      <c r="F602" s="39"/>
    </row>
    <row r="603" spans="1:6" ht="15.75">
      <c r="A603" s="38"/>
      <c r="B603" s="34"/>
      <c r="C603" s="34"/>
      <c r="D603" s="38"/>
      <c r="E603" s="38"/>
      <c r="F603" s="39"/>
    </row>
    <row r="604" spans="1:6" ht="15.75">
      <c r="A604" s="38"/>
      <c r="B604" s="34"/>
      <c r="C604" s="34"/>
      <c r="D604" s="38"/>
      <c r="E604" s="38"/>
      <c r="F604" s="39"/>
    </row>
    <row r="605" spans="1:6" ht="15.75">
      <c r="A605" s="38"/>
      <c r="B605" s="34"/>
      <c r="C605" s="34"/>
      <c r="D605" s="38"/>
      <c r="E605" s="38"/>
      <c r="F605" s="39"/>
    </row>
    <row r="606" spans="1:6" ht="15.75">
      <c r="A606" s="38"/>
      <c r="B606" s="34"/>
      <c r="C606" s="34"/>
      <c r="D606" s="38"/>
      <c r="E606" s="38"/>
      <c r="F606" s="39"/>
    </row>
    <row r="607" spans="1:6" ht="15.75">
      <c r="A607" s="38"/>
      <c r="B607" s="34"/>
      <c r="C607" s="34"/>
      <c r="D607" s="38"/>
      <c r="E607" s="38"/>
      <c r="F607" s="39"/>
    </row>
    <row r="608" spans="1:6" ht="15.75">
      <c r="A608" s="38"/>
      <c r="B608" s="34"/>
      <c r="C608" s="34"/>
      <c r="D608" s="38"/>
      <c r="E608" s="38"/>
      <c r="F608" s="39"/>
    </row>
    <row r="609" spans="1:6" ht="15.75">
      <c r="A609" s="38"/>
      <c r="B609" s="34"/>
      <c r="C609" s="34"/>
      <c r="D609" s="38"/>
      <c r="E609" s="38"/>
      <c r="F609" s="39"/>
    </row>
    <row r="610" spans="1:6" ht="15.75">
      <c r="A610" s="38"/>
      <c r="B610" s="34"/>
      <c r="C610" s="34"/>
      <c r="D610" s="38"/>
      <c r="E610" s="38"/>
      <c r="F610" s="39"/>
    </row>
    <row r="611" spans="1:6" ht="15.75">
      <c r="A611" s="38"/>
      <c r="B611" s="34"/>
      <c r="C611" s="34"/>
      <c r="D611" s="38"/>
      <c r="E611" s="38"/>
      <c r="F611" s="39"/>
    </row>
    <row r="612" spans="1:6" ht="15.75">
      <c r="A612" s="38"/>
      <c r="B612" s="34"/>
      <c r="C612" s="34"/>
      <c r="D612" s="38"/>
      <c r="E612" s="38"/>
      <c r="F612" s="39"/>
    </row>
    <row r="613" spans="1:6" ht="15.75">
      <c r="A613" s="38"/>
      <c r="B613" s="34"/>
      <c r="C613" s="34"/>
      <c r="D613" s="38"/>
      <c r="E613" s="38"/>
      <c r="F613" s="39"/>
    </row>
    <row r="614" spans="1:6" ht="15.75">
      <c r="A614" s="38"/>
      <c r="B614" s="34"/>
      <c r="C614" s="34"/>
      <c r="D614" s="38"/>
      <c r="E614" s="38"/>
      <c r="F614" s="39"/>
    </row>
    <row r="615" spans="1:6" ht="15.75">
      <c r="A615" s="38"/>
      <c r="B615" s="34"/>
      <c r="C615" s="34"/>
      <c r="D615" s="38"/>
      <c r="E615" s="38"/>
      <c r="F615" s="39"/>
    </row>
    <row r="616" spans="1:6" ht="15.75">
      <c r="A616" s="38"/>
      <c r="B616" s="34"/>
      <c r="C616" s="34"/>
      <c r="D616" s="38"/>
      <c r="E616" s="38"/>
      <c r="F616" s="39"/>
    </row>
    <row r="617" spans="1:6" ht="15.75">
      <c r="A617" s="38"/>
      <c r="B617" s="34"/>
      <c r="C617" s="34"/>
      <c r="D617" s="38"/>
      <c r="E617" s="38"/>
      <c r="F617" s="39"/>
    </row>
    <row r="618" spans="1:6" ht="15.75">
      <c r="A618" s="38"/>
      <c r="B618" s="34"/>
      <c r="C618" s="34"/>
      <c r="D618" s="38"/>
      <c r="E618" s="38"/>
      <c r="F618" s="39"/>
    </row>
    <row r="619" spans="1:6" ht="15.75">
      <c r="A619" s="38"/>
      <c r="B619" s="34"/>
      <c r="C619" s="34"/>
      <c r="D619" s="38"/>
      <c r="E619" s="38"/>
      <c r="F619" s="39"/>
    </row>
    <row r="620" spans="1:6" ht="15.75">
      <c r="A620" s="38"/>
      <c r="B620" s="34"/>
      <c r="C620" s="34"/>
      <c r="D620" s="38"/>
      <c r="E620" s="38"/>
      <c r="F620" s="39"/>
    </row>
    <row r="621" spans="1:6" ht="15.75">
      <c r="A621" s="38"/>
      <c r="B621" s="34"/>
      <c r="C621" s="34"/>
      <c r="D621" s="38"/>
      <c r="E621" s="38"/>
      <c r="F621" s="39"/>
    </row>
    <row r="622" spans="1:6" ht="15.75">
      <c r="A622" s="38"/>
      <c r="B622" s="34"/>
      <c r="C622" s="34"/>
      <c r="D622" s="38"/>
      <c r="E622" s="38"/>
      <c r="F622" s="39"/>
    </row>
    <row r="623" spans="1:6" ht="15.75">
      <c r="A623" s="38"/>
      <c r="B623" s="34"/>
      <c r="C623" s="34"/>
      <c r="D623" s="38"/>
      <c r="E623" s="38"/>
      <c r="F623" s="39"/>
    </row>
    <row r="624" spans="1:6" ht="15.75">
      <c r="A624" s="38"/>
      <c r="B624" s="34"/>
      <c r="C624" s="34"/>
      <c r="D624" s="38"/>
      <c r="E624" s="38"/>
      <c r="F624" s="39"/>
    </row>
    <row r="625" spans="1:6" ht="15.75">
      <c r="A625" s="38"/>
      <c r="B625" s="34"/>
      <c r="C625" s="34"/>
      <c r="D625" s="38"/>
      <c r="E625" s="38"/>
      <c r="F625" s="39"/>
    </row>
    <row r="626" spans="1:6" ht="15.75">
      <c r="A626" s="38"/>
      <c r="B626" s="34"/>
      <c r="C626" s="34"/>
      <c r="D626" s="38"/>
      <c r="E626" s="38"/>
      <c r="F626" s="39"/>
    </row>
    <row r="627" spans="1:6" ht="15.75">
      <c r="A627" s="38"/>
      <c r="B627" s="34"/>
      <c r="C627" s="34"/>
      <c r="D627" s="38"/>
      <c r="E627" s="38"/>
      <c r="F627" s="39"/>
    </row>
    <row r="628" spans="1:6" ht="15.75">
      <c r="A628" s="38"/>
      <c r="B628" s="34"/>
      <c r="C628" s="34"/>
      <c r="D628" s="38"/>
      <c r="E628" s="38"/>
      <c r="F628" s="39"/>
    </row>
    <row r="629" spans="1:6" ht="15.75">
      <c r="A629" s="38"/>
      <c r="B629" s="34"/>
      <c r="C629" s="34"/>
      <c r="D629" s="38"/>
      <c r="E629" s="38"/>
      <c r="F629" s="39"/>
    </row>
    <row r="630" spans="1:6" ht="15.75">
      <c r="A630" s="38"/>
      <c r="B630" s="34"/>
      <c r="C630" s="34"/>
      <c r="D630" s="38"/>
      <c r="E630" s="38"/>
      <c r="F630" s="39"/>
    </row>
    <row r="631" spans="1:6" ht="15.75">
      <c r="A631" s="38"/>
      <c r="B631" s="34"/>
      <c r="C631" s="34"/>
      <c r="D631" s="38"/>
      <c r="E631" s="38"/>
      <c r="F631" s="39"/>
    </row>
    <row r="632" spans="1:6" ht="15.75">
      <c r="A632" s="38"/>
      <c r="B632" s="34"/>
      <c r="C632" s="34"/>
      <c r="D632" s="38"/>
      <c r="E632" s="38"/>
      <c r="F632" s="39"/>
    </row>
    <row r="633" spans="1:6" ht="15.75">
      <c r="A633" s="38"/>
      <c r="B633" s="34"/>
      <c r="C633" s="34"/>
      <c r="D633" s="38"/>
      <c r="E633" s="38"/>
      <c r="F633" s="39"/>
    </row>
    <row r="634" spans="1:6" ht="15.75">
      <c r="A634" s="38"/>
      <c r="B634" s="34"/>
      <c r="C634" s="34"/>
      <c r="D634" s="38"/>
      <c r="E634" s="38"/>
      <c r="F634" s="39"/>
    </row>
    <row r="635" spans="1:6" ht="15.75">
      <c r="A635" s="38"/>
      <c r="B635" s="34"/>
      <c r="C635" s="34"/>
      <c r="D635" s="38"/>
      <c r="E635" s="38"/>
      <c r="F635" s="39"/>
    </row>
    <row r="636" spans="1:6" ht="15.75">
      <c r="A636" s="38"/>
      <c r="B636" s="34"/>
      <c r="C636" s="34"/>
      <c r="D636" s="38"/>
      <c r="E636" s="38"/>
      <c r="F636" s="39"/>
    </row>
    <row r="637" spans="1:6" ht="15.75">
      <c r="A637" s="38"/>
      <c r="B637" s="34"/>
      <c r="C637" s="34"/>
      <c r="D637" s="38"/>
      <c r="E637" s="38"/>
      <c r="F637" s="39"/>
    </row>
    <row r="638" spans="1:6" ht="15.75">
      <c r="A638" s="38"/>
      <c r="B638" s="34"/>
      <c r="C638" s="34"/>
      <c r="D638" s="38"/>
      <c r="E638" s="38"/>
      <c r="F638" s="39"/>
    </row>
    <row r="639" spans="1:6" ht="15.75">
      <c r="A639" s="38"/>
      <c r="B639" s="34"/>
      <c r="C639" s="34"/>
      <c r="D639" s="38"/>
      <c r="E639" s="38"/>
      <c r="F639" s="39"/>
    </row>
    <row r="640" spans="1:6" ht="15.75">
      <c r="A640" s="38"/>
      <c r="B640" s="34"/>
      <c r="C640" s="34"/>
      <c r="D640" s="38"/>
      <c r="E640" s="38"/>
      <c r="F640" s="39"/>
    </row>
    <row r="641" spans="1:6" ht="15.75">
      <c r="A641" s="38"/>
      <c r="B641" s="34"/>
      <c r="C641" s="34"/>
      <c r="D641" s="38"/>
      <c r="E641" s="38"/>
      <c r="F641" s="39"/>
    </row>
    <row r="642" spans="1:6" ht="15.75">
      <c r="A642" s="38"/>
      <c r="B642" s="34"/>
      <c r="C642" s="34"/>
      <c r="D642" s="38"/>
      <c r="E642" s="38"/>
      <c r="F642" s="39"/>
    </row>
    <row r="643" spans="1:6" ht="15.75">
      <c r="A643" s="38"/>
      <c r="B643" s="34"/>
      <c r="C643" s="34"/>
      <c r="D643" s="38"/>
      <c r="E643" s="38"/>
      <c r="F643" s="39"/>
    </row>
    <row r="644" spans="1:6" ht="15.75">
      <c r="A644" s="38"/>
      <c r="B644" s="34"/>
      <c r="C644" s="34"/>
      <c r="D644" s="38"/>
      <c r="E644" s="38"/>
      <c r="F644" s="39"/>
    </row>
    <row r="645" spans="1:6" ht="15.75">
      <c r="A645" s="38"/>
      <c r="B645" s="34"/>
      <c r="C645" s="34"/>
      <c r="D645" s="38"/>
      <c r="E645" s="38"/>
      <c r="F645" s="39"/>
    </row>
    <row r="646" spans="1:6" ht="15.75">
      <c r="A646" s="38"/>
      <c r="B646" s="34"/>
      <c r="C646" s="34"/>
      <c r="D646" s="38"/>
      <c r="E646" s="38"/>
      <c r="F646" s="39"/>
    </row>
    <row r="647" spans="1:6" ht="15.75">
      <c r="A647" s="38"/>
      <c r="B647" s="34"/>
      <c r="C647" s="34"/>
      <c r="D647" s="38"/>
      <c r="E647" s="38"/>
      <c r="F647" s="39"/>
    </row>
    <row r="648" spans="1:6" ht="15.75">
      <c r="A648" s="38"/>
      <c r="B648" s="34"/>
      <c r="C648" s="34"/>
      <c r="D648" s="38"/>
      <c r="E648" s="38"/>
      <c r="F648" s="39"/>
    </row>
    <row r="649" spans="1:6" ht="15.75">
      <c r="A649" s="38"/>
      <c r="B649" s="34"/>
      <c r="C649" s="34"/>
      <c r="D649" s="38"/>
      <c r="E649" s="38"/>
      <c r="F649" s="39"/>
    </row>
    <row r="650" spans="1:6" ht="15.75">
      <c r="A650" s="38"/>
      <c r="B650" s="34"/>
      <c r="C650" s="34"/>
      <c r="D650" s="38"/>
      <c r="E650" s="38"/>
      <c r="F650" s="39"/>
    </row>
    <row r="651" spans="1:6" ht="15.75">
      <c r="A651" s="38"/>
      <c r="B651" s="34"/>
      <c r="C651" s="34"/>
      <c r="D651" s="38"/>
      <c r="E651" s="38"/>
      <c r="F651" s="39"/>
    </row>
    <row r="652" spans="1:6" ht="15.75">
      <c r="A652" s="38"/>
      <c r="B652" s="34"/>
      <c r="C652" s="34"/>
      <c r="D652" s="38"/>
      <c r="E652" s="38"/>
      <c r="F652" s="39"/>
    </row>
    <row r="653" spans="1:6" ht="15.75">
      <c r="A653" s="38"/>
      <c r="B653" s="34"/>
      <c r="C653" s="34"/>
      <c r="D653" s="38"/>
      <c r="E653" s="38"/>
      <c r="F653" s="39"/>
    </row>
    <row r="654" spans="1:6" ht="15.75">
      <c r="A654" s="38"/>
      <c r="B654" s="34"/>
      <c r="C654" s="34"/>
      <c r="D654" s="38"/>
      <c r="E654" s="38"/>
      <c r="F654" s="39"/>
    </row>
    <row r="655" spans="1:6" ht="15.75">
      <c r="A655" s="38"/>
      <c r="B655" s="34"/>
      <c r="C655" s="34"/>
      <c r="D655" s="38"/>
      <c r="E655" s="38"/>
      <c r="F655" s="39"/>
    </row>
    <row r="656" spans="1:6" ht="15.75">
      <c r="A656" s="38"/>
      <c r="B656" s="34"/>
      <c r="C656" s="34"/>
      <c r="D656" s="38"/>
      <c r="E656" s="38"/>
      <c r="F656" s="39"/>
    </row>
    <row r="657" spans="1:6" ht="15.75">
      <c r="A657" s="38"/>
      <c r="B657" s="34"/>
      <c r="C657" s="34"/>
      <c r="D657" s="38"/>
      <c r="E657" s="38"/>
      <c r="F657" s="39"/>
    </row>
    <row r="658" spans="1:6" ht="15.75">
      <c r="A658" s="38"/>
      <c r="B658" s="34"/>
      <c r="C658" s="34"/>
      <c r="D658" s="38"/>
      <c r="E658" s="38"/>
      <c r="F658" s="39"/>
    </row>
    <row r="659" spans="1:6" ht="15.75">
      <c r="A659" s="38"/>
      <c r="B659" s="34"/>
      <c r="C659" s="34"/>
      <c r="D659" s="38"/>
      <c r="E659" s="38"/>
      <c r="F659" s="39"/>
    </row>
    <row r="660" spans="1:6" ht="15.75">
      <c r="A660" s="38"/>
      <c r="B660" s="34"/>
      <c r="C660" s="34"/>
      <c r="D660" s="38"/>
      <c r="E660" s="38"/>
      <c r="F660" s="39"/>
    </row>
    <row r="661" spans="1:6" ht="15.75">
      <c r="A661" s="38"/>
      <c r="B661" s="34"/>
      <c r="C661" s="34"/>
      <c r="D661" s="38"/>
      <c r="E661" s="38"/>
      <c r="F661" s="39"/>
    </row>
    <row r="662" spans="1:6" ht="15.75">
      <c r="A662" s="38"/>
      <c r="B662" s="34"/>
      <c r="C662" s="34"/>
      <c r="D662" s="38"/>
      <c r="E662" s="38"/>
      <c r="F662" s="39"/>
    </row>
    <row r="663" spans="1:6" ht="15.75">
      <c r="A663" s="38"/>
      <c r="B663" s="34"/>
      <c r="C663" s="34"/>
      <c r="D663" s="38"/>
      <c r="E663" s="38"/>
      <c r="F663" s="39"/>
    </row>
    <row r="664" spans="1:6" ht="15.75">
      <c r="A664" s="38"/>
      <c r="B664" s="34"/>
      <c r="C664" s="34"/>
      <c r="D664" s="38"/>
      <c r="E664" s="38"/>
      <c r="F664" s="39"/>
    </row>
    <row r="665" spans="1:6" ht="15.75">
      <c r="A665" s="38"/>
      <c r="B665" s="34"/>
      <c r="C665" s="34"/>
      <c r="D665" s="38"/>
      <c r="E665" s="38"/>
      <c r="F665" s="39"/>
    </row>
    <row r="666" spans="1:6" ht="15.75">
      <c r="A666" s="38"/>
      <c r="B666" s="34"/>
      <c r="C666" s="34"/>
      <c r="D666" s="38"/>
      <c r="E666" s="38"/>
      <c r="F666" s="39"/>
    </row>
    <row r="667" spans="1:6" ht="15.75">
      <c r="A667" s="38"/>
      <c r="B667" s="34"/>
      <c r="C667" s="34"/>
      <c r="D667" s="38"/>
      <c r="E667" s="38"/>
      <c r="F667" s="39"/>
    </row>
    <row r="668" spans="1:6" ht="15.75">
      <c r="A668" s="38"/>
      <c r="B668" s="34"/>
      <c r="C668" s="34"/>
      <c r="D668" s="38"/>
      <c r="E668" s="38"/>
      <c r="F668" s="39"/>
    </row>
    <row r="669" spans="1:6" ht="15.75">
      <c r="A669" s="38"/>
      <c r="B669" s="34"/>
      <c r="C669" s="34"/>
      <c r="D669" s="38"/>
      <c r="E669" s="38"/>
      <c r="F669" s="39"/>
    </row>
    <row r="670" spans="1:6" ht="15.75">
      <c r="A670" s="38"/>
      <c r="B670" s="34"/>
      <c r="C670" s="34"/>
      <c r="D670" s="38"/>
      <c r="E670" s="38"/>
      <c r="F670" s="39"/>
    </row>
    <row r="671" spans="1:6" ht="15.75">
      <c r="A671" s="38"/>
      <c r="B671" s="34"/>
      <c r="C671" s="34"/>
      <c r="D671" s="38"/>
      <c r="E671" s="38"/>
      <c r="F671" s="39"/>
    </row>
    <row r="672" spans="1:6" ht="15.75">
      <c r="A672" s="38"/>
      <c r="B672" s="34"/>
      <c r="C672" s="34"/>
      <c r="D672" s="38"/>
      <c r="E672" s="38"/>
      <c r="F672" s="39"/>
    </row>
    <row r="673" spans="1:6" ht="15.75">
      <c r="A673" s="38"/>
      <c r="B673" s="34"/>
      <c r="C673" s="34"/>
      <c r="D673" s="38"/>
      <c r="E673" s="38"/>
      <c r="F673" s="39"/>
    </row>
    <row r="674" spans="1:6" ht="15.75">
      <c r="A674" s="38"/>
      <c r="B674" s="34"/>
      <c r="C674" s="34"/>
      <c r="D674" s="38"/>
      <c r="E674" s="38"/>
      <c r="F674" s="39"/>
    </row>
    <row r="675" spans="1:6" ht="15.75">
      <c r="A675" s="38"/>
      <c r="B675" s="34"/>
      <c r="C675" s="34"/>
      <c r="D675" s="38"/>
      <c r="E675" s="38"/>
      <c r="F675" s="39"/>
    </row>
    <row r="676" spans="1:6" ht="15.75">
      <c r="A676" s="38"/>
      <c r="B676" s="34"/>
      <c r="C676" s="34"/>
      <c r="D676" s="38"/>
      <c r="E676" s="38"/>
      <c r="F676" s="39"/>
    </row>
    <row r="677" spans="1:6" ht="15.75">
      <c r="A677" s="38"/>
      <c r="B677" s="34"/>
      <c r="C677" s="34"/>
      <c r="D677" s="38"/>
      <c r="E677" s="38"/>
      <c r="F677" s="39"/>
    </row>
    <row r="678" spans="1:6" ht="15.75">
      <c r="A678" s="38"/>
      <c r="B678" s="34"/>
      <c r="C678" s="34"/>
      <c r="D678" s="38"/>
      <c r="E678" s="38"/>
      <c r="F678" s="39"/>
    </row>
    <row r="679" spans="1:6" ht="15.75">
      <c r="A679" s="38"/>
      <c r="B679" s="34"/>
      <c r="C679" s="34"/>
      <c r="D679" s="38"/>
      <c r="E679" s="38"/>
      <c r="F679" s="39"/>
    </row>
    <row r="680" spans="1:6" ht="15.75">
      <c r="A680" s="38"/>
      <c r="B680" s="34"/>
      <c r="C680" s="34"/>
      <c r="D680" s="38"/>
      <c r="E680" s="38"/>
      <c r="F680" s="39"/>
    </row>
    <row r="681" spans="1:6" ht="15.75">
      <c r="A681" s="38"/>
      <c r="B681" s="34"/>
      <c r="C681" s="34"/>
      <c r="D681" s="38"/>
      <c r="E681" s="38"/>
      <c r="F681" s="39"/>
    </row>
    <row r="682" spans="1:6" ht="15.75">
      <c r="A682" s="38"/>
      <c r="B682" s="34"/>
      <c r="C682" s="34"/>
      <c r="D682" s="38"/>
      <c r="E682" s="38"/>
      <c r="F682" s="39"/>
    </row>
    <row r="683" spans="1:6" ht="15.75">
      <c r="A683" s="38"/>
      <c r="B683" s="34"/>
      <c r="C683" s="34"/>
      <c r="D683" s="38"/>
      <c r="E683" s="38"/>
      <c r="F683" s="39"/>
    </row>
    <row r="684" spans="1:6" ht="15.75">
      <c r="A684" s="38"/>
      <c r="B684" s="34"/>
      <c r="C684" s="34"/>
      <c r="D684" s="38"/>
      <c r="E684" s="38"/>
      <c r="F684" s="39"/>
    </row>
    <row r="685" spans="1:6" ht="15.75">
      <c r="A685" s="38"/>
      <c r="B685" s="34"/>
      <c r="C685" s="34"/>
      <c r="D685" s="38"/>
      <c r="E685" s="38"/>
      <c r="F685" s="39"/>
    </row>
    <row r="686" spans="1:6" ht="15.75">
      <c r="A686" s="38"/>
      <c r="B686" s="34"/>
      <c r="C686" s="34"/>
      <c r="D686" s="38"/>
      <c r="E686" s="38"/>
      <c r="F686" s="39"/>
    </row>
    <row r="687" spans="1:6" ht="15.75">
      <c r="A687" s="38"/>
      <c r="B687" s="34"/>
      <c r="C687" s="34"/>
      <c r="D687" s="38"/>
      <c r="E687" s="38"/>
      <c r="F687" s="39"/>
    </row>
    <row r="688" spans="1:6" ht="15.75">
      <c r="A688" s="38"/>
      <c r="B688" s="34"/>
      <c r="C688" s="34"/>
      <c r="D688" s="38"/>
      <c r="E688" s="38"/>
      <c r="F688" s="39"/>
    </row>
    <row r="689" spans="1:6" ht="15.75">
      <c r="A689" s="38"/>
      <c r="B689" s="34"/>
      <c r="C689" s="34"/>
      <c r="D689" s="38"/>
      <c r="E689" s="38"/>
      <c r="F689" s="39"/>
    </row>
    <row r="690" spans="1:6" ht="15.75">
      <c r="A690" s="38"/>
      <c r="B690" s="34"/>
      <c r="C690" s="34"/>
      <c r="D690" s="38"/>
      <c r="E690" s="38"/>
      <c r="F690" s="39"/>
    </row>
    <row r="691" spans="1:6" ht="15.75">
      <c r="A691" s="38"/>
      <c r="B691" s="34"/>
      <c r="C691" s="34"/>
      <c r="D691" s="38"/>
      <c r="E691" s="38"/>
      <c r="F691" s="39"/>
    </row>
    <row r="692" spans="1:6" ht="15.75">
      <c r="A692" s="38"/>
      <c r="B692" s="34"/>
      <c r="C692" s="34"/>
      <c r="D692" s="38"/>
      <c r="E692" s="38"/>
      <c r="F692" s="39"/>
    </row>
    <row r="693" spans="1:6" ht="15.75">
      <c r="A693" s="38"/>
      <c r="B693" s="34"/>
      <c r="C693" s="34"/>
      <c r="D693" s="38"/>
      <c r="E693" s="38"/>
      <c r="F693" s="39"/>
    </row>
    <row r="694" spans="1:6" ht="15.75">
      <c r="A694" s="38"/>
      <c r="B694" s="34"/>
      <c r="C694" s="34"/>
      <c r="D694" s="38"/>
      <c r="E694" s="38"/>
      <c r="F694" s="39"/>
    </row>
    <row r="695" spans="1:6" ht="15.75">
      <c r="A695" s="38"/>
      <c r="B695" s="34"/>
      <c r="C695" s="34"/>
      <c r="D695" s="38"/>
      <c r="E695" s="38"/>
      <c r="F695" s="39"/>
    </row>
    <row r="696" spans="1:6" ht="15.75">
      <c r="A696" s="38"/>
      <c r="B696" s="34"/>
      <c r="C696" s="34"/>
      <c r="D696" s="38"/>
      <c r="E696" s="38"/>
      <c r="F696" s="39"/>
    </row>
    <row r="697" spans="1:6" ht="15.75">
      <c r="A697" s="38"/>
      <c r="B697" s="34"/>
      <c r="C697" s="34"/>
      <c r="D697" s="38"/>
      <c r="E697" s="38"/>
      <c r="F697" s="39"/>
    </row>
    <row r="698" spans="1:6" ht="15.75">
      <c r="A698" s="38"/>
      <c r="B698" s="34"/>
      <c r="C698" s="34"/>
      <c r="D698" s="38"/>
      <c r="E698" s="38"/>
      <c r="F698" s="39"/>
    </row>
    <row r="699" spans="1:6" ht="15.75">
      <c r="A699" s="38"/>
      <c r="B699" s="34"/>
      <c r="C699" s="34"/>
      <c r="D699" s="38"/>
      <c r="E699" s="38"/>
      <c r="F699" s="39"/>
    </row>
    <row r="700" spans="1:6" ht="15.75">
      <c r="A700" s="38"/>
      <c r="B700" s="34"/>
      <c r="C700" s="34"/>
      <c r="D700" s="38"/>
      <c r="E700" s="38"/>
      <c r="F700" s="39"/>
    </row>
    <row r="701" spans="1:6" ht="15.75">
      <c r="A701" s="38"/>
      <c r="B701" s="34"/>
      <c r="C701" s="34"/>
      <c r="D701" s="38"/>
      <c r="E701" s="38"/>
      <c r="F701" s="39"/>
    </row>
    <row r="702" spans="1:6" ht="15.75">
      <c r="A702" s="38"/>
      <c r="B702" s="34"/>
      <c r="C702" s="34"/>
      <c r="D702" s="38"/>
      <c r="E702" s="38"/>
      <c r="F702" s="39"/>
    </row>
    <row r="703" spans="1:6" ht="15.75">
      <c r="A703" s="38"/>
      <c r="B703" s="34"/>
      <c r="C703" s="34"/>
      <c r="D703" s="38"/>
      <c r="E703" s="38"/>
      <c r="F703" s="39"/>
    </row>
    <row r="704" spans="1:6" ht="15.75">
      <c r="A704" s="38"/>
      <c r="B704" s="34"/>
      <c r="C704" s="34"/>
      <c r="D704" s="38"/>
      <c r="E704" s="38"/>
      <c r="F704" s="39"/>
    </row>
    <row r="705" spans="1:6" ht="15.75">
      <c r="A705" s="38"/>
      <c r="B705" s="34"/>
      <c r="C705" s="34"/>
      <c r="D705" s="38"/>
      <c r="E705" s="38"/>
      <c r="F705" s="39"/>
    </row>
    <row r="706" spans="1:6" ht="15.75">
      <c r="A706" s="38"/>
      <c r="B706" s="34"/>
      <c r="C706" s="34"/>
      <c r="D706" s="38"/>
      <c r="E706" s="38"/>
      <c r="F706" s="39"/>
    </row>
    <row r="707" spans="1:6" ht="15.75">
      <c r="A707" s="38"/>
      <c r="B707" s="34"/>
      <c r="C707" s="34"/>
      <c r="D707" s="38"/>
      <c r="E707" s="38"/>
      <c r="F707" s="39"/>
    </row>
    <row r="708" spans="1:6" ht="15.75">
      <c r="A708" s="38"/>
      <c r="B708" s="34"/>
      <c r="C708" s="34"/>
      <c r="D708" s="38"/>
      <c r="E708" s="38"/>
      <c r="F708" s="39"/>
    </row>
    <row r="709" spans="1:6" ht="15.75">
      <c r="A709" s="38"/>
      <c r="B709" s="34"/>
      <c r="C709" s="34"/>
      <c r="D709" s="38"/>
      <c r="E709" s="38"/>
      <c r="F709" s="39"/>
    </row>
    <row r="710" spans="1:6" ht="15.75">
      <c r="A710" s="38"/>
      <c r="B710" s="34"/>
      <c r="C710" s="34"/>
      <c r="D710" s="38"/>
      <c r="E710" s="38"/>
      <c r="F710" s="39"/>
    </row>
    <row r="711" spans="1:6" ht="15.75">
      <c r="A711" s="38"/>
      <c r="B711" s="34"/>
      <c r="C711" s="34"/>
      <c r="D711" s="38"/>
      <c r="E711" s="38"/>
      <c r="F711" s="39"/>
    </row>
    <row r="712" spans="1:6" ht="15.75">
      <c r="A712" s="38"/>
      <c r="B712" s="34"/>
      <c r="C712" s="34"/>
      <c r="D712" s="38"/>
      <c r="E712" s="38"/>
      <c r="F712" s="39"/>
    </row>
    <row r="713" spans="1:6" ht="15.75">
      <c r="A713" s="38"/>
      <c r="B713" s="34"/>
      <c r="C713" s="34"/>
      <c r="D713" s="38"/>
      <c r="E713" s="38"/>
      <c r="F713" s="39"/>
    </row>
    <row r="714" spans="1:6" ht="15.75">
      <c r="A714" s="38"/>
      <c r="B714" s="34"/>
      <c r="C714" s="34"/>
      <c r="D714" s="38"/>
      <c r="E714" s="38"/>
      <c r="F714" s="39"/>
    </row>
    <row r="715" spans="1:6" ht="15.75">
      <c r="A715" s="38"/>
      <c r="B715" s="34"/>
      <c r="C715" s="34"/>
      <c r="D715" s="38"/>
      <c r="E715" s="38"/>
      <c r="F715" s="39"/>
    </row>
    <row r="716" spans="1:6" ht="15.75">
      <c r="A716" s="38"/>
      <c r="B716" s="34"/>
      <c r="C716" s="34"/>
      <c r="D716" s="38"/>
      <c r="E716" s="38"/>
      <c r="F716" s="39"/>
    </row>
    <row r="717" spans="1:6" ht="15.75">
      <c r="A717" s="38"/>
      <c r="B717" s="34"/>
      <c r="C717" s="34"/>
      <c r="D717" s="38"/>
      <c r="E717" s="38"/>
      <c r="F717" s="39"/>
    </row>
    <row r="718" spans="1:6" ht="15.75">
      <c r="A718" s="38"/>
      <c r="B718" s="34"/>
      <c r="C718" s="34"/>
      <c r="D718" s="38"/>
      <c r="E718" s="38"/>
      <c r="F718" s="39"/>
    </row>
    <row r="719" spans="1:6" ht="15.75">
      <c r="A719" s="38"/>
      <c r="B719" s="34"/>
      <c r="C719" s="34"/>
      <c r="D719" s="38"/>
      <c r="E719" s="38"/>
      <c r="F719" s="39"/>
    </row>
    <row r="720" spans="1:6" ht="15.75">
      <c r="A720" s="38"/>
      <c r="B720" s="34"/>
      <c r="C720" s="34"/>
      <c r="D720" s="38"/>
      <c r="E720" s="38"/>
      <c r="F720" s="39"/>
    </row>
    <row r="721" spans="1:6" ht="15.75">
      <c r="A721" s="38"/>
      <c r="B721" s="34"/>
      <c r="C721" s="34"/>
      <c r="D721" s="38"/>
      <c r="E721" s="38"/>
      <c r="F721" s="39"/>
    </row>
    <row r="722" spans="1:6" ht="15.75">
      <c r="A722" s="38"/>
      <c r="B722" s="34"/>
      <c r="C722" s="34"/>
      <c r="D722" s="38"/>
      <c r="E722" s="38"/>
      <c r="F722" s="39"/>
    </row>
    <row r="723" spans="1:6" ht="15.75">
      <c r="A723" s="38"/>
      <c r="B723" s="34"/>
      <c r="C723" s="34"/>
      <c r="D723" s="38"/>
      <c r="E723" s="38"/>
      <c r="F723" s="39"/>
    </row>
    <row r="724" spans="1:6" ht="15.75">
      <c r="A724" s="38"/>
      <c r="B724" s="34"/>
      <c r="C724" s="34"/>
      <c r="D724" s="38"/>
      <c r="E724" s="38"/>
      <c r="F724" s="39"/>
    </row>
    <row r="725" spans="1:6" ht="15.75">
      <c r="A725" s="38"/>
      <c r="B725" s="34"/>
      <c r="C725" s="34"/>
      <c r="D725" s="38"/>
      <c r="E725" s="38"/>
      <c r="F725" s="39"/>
    </row>
    <row r="726" spans="1:6" ht="15.75">
      <c r="A726" s="38"/>
      <c r="B726" s="34"/>
      <c r="C726" s="34"/>
      <c r="D726" s="38"/>
      <c r="E726" s="38"/>
      <c r="F726" s="39"/>
    </row>
    <row r="727" spans="1:6" ht="15.75">
      <c r="A727" s="38"/>
      <c r="B727" s="34"/>
      <c r="C727" s="34"/>
      <c r="D727" s="38"/>
      <c r="E727" s="38"/>
      <c r="F727" s="39"/>
    </row>
    <row r="728" spans="1:6" ht="15.75">
      <c r="A728" s="38"/>
      <c r="B728" s="34"/>
      <c r="C728" s="34"/>
      <c r="D728" s="38"/>
      <c r="E728" s="38"/>
      <c r="F728" s="39"/>
    </row>
    <row r="729" spans="1:6" ht="15.75">
      <c r="A729" s="38"/>
      <c r="B729" s="34"/>
      <c r="C729" s="34"/>
      <c r="D729" s="38"/>
      <c r="E729" s="38"/>
      <c r="F729" s="39"/>
    </row>
    <row r="730" spans="1:6" ht="15.75">
      <c r="A730" s="38"/>
      <c r="B730" s="34"/>
      <c r="C730" s="34"/>
      <c r="D730" s="38"/>
      <c r="E730" s="38"/>
      <c r="F730" s="39"/>
    </row>
    <row r="731" spans="1:6" ht="15.75">
      <c r="A731" s="38"/>
      <c r="B731" s="34"/>
      <c r="C731" s="34"/>
      <c r="D731" s="38"/>
      <c r="E731" s="38"/>
      <c r="F731" s="39"/>
    </row>
    <row r="732" spans="1:6" ht="15.75">
      <c r="A732" s="38"/>
      <c r="B732" s="34"/>
      <c r="C732" s="34"/>
      <c r="D732" s="38"/>
      <c r="E732" s="38"/>
      <c r="F732" s="39"/>
    </row>
    <row r="733" spans="1:6" ht="15.75">
      <c r="A733" s="38"/>
      <c r="B733" s="34"/>
      <c r="C733" s="34"/>
      <c r="D733" s="38"/>
      <c r="E733" s="38"/>
      <c r="F733" s="39"/>
    </row>
    <row r="734" spans="1:6" ht="15.75">
      <c r="A734" s="38"/>
      <c r="B734" s="34"/>
      <c r="C734" s="34"/>
      <c r="D734" s="38"/>
      <c r="E734" s="38"/>
      <c r="F734" s="39"/>
    </row>
    <row r="735" spans="1:6" ht="15.75">
      <c r="A735" s="38"/>
      <c r="B735" s="34"/>
      <c r="C735" s="34"/>
      <c r="D735" s="38"/>
      <c r="E735" s="38"/>
      <c r="F735" s="39"/>
    </row>
    <row r="736" spans="1:6" ht="15.75">
      <c r="A736" s="38"/>
      <c r="B736" s="34"/>
      <c r="C736" s="34"/>
      <c r="D736" s="38"/>
      <c r="E736" s="38"/>
      <c r="F736" s="39"/>
    </row>
    <row r="737" spans="1:6" ht="15.75">
      <c r="A737" s="38"/>
      <c r="B737" s="34"/>
      <c r="C737" s="34"/>
      <c r="D737" s="38"/>
      <c r="E737" s="38"/>
      <c r="F737" s="39"/>
    </row>
    <row r="738" spans="1:6" ht="15.75">
      <c r="A738" s="38"/>
      <c r="B738" s="34"/>
      <c r="C738" s="34"/>
      <c r="D738" s="38"/>
      <c r="E738" s="38"/>
      <c r="F738" s="39"/>
    </row>
    <row r="739" spans="1:6" ht="15.75">
      <c r="A739" s="38"/>
      <c r="B739" s="34"/>
      <c r="C739" s="34"/>
      <c r="D739" s="38"/>
      <c r="E739" s="38"/>
      <c r="F739" s="39"/>
    </row>
    <row r="740" spans="1:6" ht="15.75">
      <c r="A740" s="38"/>
      <c r="B740" s="34"/>
      <c r="C740" s="34"/>
      <c r="D740" s="38"/>
      <c r="E740" s="38"/>
      <c r="F740" s="39"/>
    </row>
    <row r="741" spans="1:6" ht="15.75">
      <c r="A741" s="38"/>
      <c r="B741" s="34"/>
      <c r="C741" s="34"/>
      <c r="D741" s="38"/>
      <c r="E741" s="38"/>
      <c r="F741" s="39"/>
    </row>
    <row r="742" spans="1:6" ht="15.75">
      <c r="A742" s="38"/>
      <c r="B742" s="34"/>
      <c r="C742" s="34"/>
      <c r="D742" s="38"/>
      <c r="E742" s="38"/>
      <c r="F742" s="39"/>
    </row>
    <row r="743" spans="1:6" ht="15.75">
      <c r="A743" s="38"/>
      <c r="B743" s="34"/>
      <c r="C743" s="34"/>
      <c r="D743" s="38"/>
      <c r="E743" s="38"/>
      <c r="F743" s="39"/>
    </row>
    <row r="744" spans="1:6" ht="15.75">
      <c r="A744" s="38"/>
      <c r="B744" s="34"/>
      <c r="C744" s="34"/>
      <c r="D744" s="38"/>
      <c r="E744" s="38"/>
      <c r="F744" s="39"/>
    </row>
    <row r="745" spans="1:6" ht="15.75">
      <c r="A745" s="38"/>
      <c r="B745" s="34"/>
      <c r="C745" s="34"/>
      <c r="D745" s="38"/>
      <c r="E745" s="38"/>
      <c r="F745" s="39"/>
    </row>
    <row r="746" spans="1:6" ht="15.75">
      <c r="A746" s="38"/>
      <c r="B746" s="34"/>
      <c r="C746" s="34"/>
      <c r="D746" s="38"/>
      <c r="E746" s="38"/>
      <c r="F746" s="39"/>
    </row>
    <row r="747" spans="1:6" ht="15.75">
      <c r="A747" s="38"/>
      <c r="B747" s="34"/>
      <c r="C747" s="34"/>
      <c r="D747" s="38"/>
      <c r="E747" s="38"/>
      <c r="F747" s="39"/>
    </row>
    <row r="748" spans="1:6" ht="15.75">
      <c r="A748" s="38"/>
      <c r="B748" s="34"/>
      <c r="C748" s="34"/>
      <c r="D748" s="38"/>
      <c r="E748" s="38"/>
      <c r="F748" s="39"/>
    </row>
    <row r="749" spans="1:6" ht="15.75">
      <c r="A749" s="38"/>
      <c r="B749" s="34"/>
      <c r="C749" s="34"/>
      <c r="D749" s="38"/>
      <c r="E749" s="38"/>
      <c r="F749" s="39"/>
    </row>
    <row r="750" spans="1:6" ht="15.75">
      <c r="A750" s="38"/>
      <c r="B750" s="34"/>
      <c r="C750" s="34"/>
      <c r="D750" s="38"/>
      <c r="E750" s="38"/>
      <c r="F750" s="39"/>
    </row>
    <row r="751" spans="1:6" ht="15.75">
      <c r="A751" s="38"/>
      <c r="B751" s="34"/>
      <c r="C751" s="34"/>
      <c r="D751" s="38"/>
      <c r="E751" s="38"/>
      <c r="F751" s="39"/>
    </row>
    <row r="752" spans="1:6" ht="15.75">
      <c r="A752" s="38"/>
      <c r="B752" s="34"/>
      <c r="C752" s="34"/>
      <c r="D752" s="38"/>
      <c r="E752" s="38"/>
      <c r="F752" s="39"/>
    </row>
    <row r="753" spans="1:6" ht="15.75">
      <c r="A753" s="38"/>
      <c r="B753" s="34"/>
      <c r="C753" s="34"/>
      <c r="D753" s="38"/>
      <c r="E753" s="38"/>
      <c r="F753" s="39"/>
    </row>
    <row r="754" spans="1:6" ht="15.75">
      <c r="A754" s="38"/>
      <c r="B754" s="34"/>
      <c r="C754" s="34"/>
      <c r="D754" s="38"/>
      <c r="E754" s="38"/>
      <c r="F754" s="39"/>
    </row>
  </sheetData>
  <sheetProtection selectLockedCells="1" selectUnlockedCells="1"/>
  <mergeCells count="14">
    <mergeCell ref="A10:A14"/>
    <mergeCell ref="A15:A16"/>
    <mergeCell ref="A1:D1"/>
    <mergeCell ref="A3:B3"/>
    <mergeCell ref="A4:A7"/>
    <mergeCell ref="A8:A9"/>
    <mergeCell ref="A43:A44"/>
    <mergeCell ref="A46:A47"/>
    <mergeCell ref="A17:A18"/>
    <mergeCell ref="A19:A26"/>
    <mergeCell ref="A27:A30"/>
    <mergeCell ref="A31:A36"/>
    <mergeCell ref="A38:A40"/>
    <mergeCell ref="A41:A42"/>
  </mergeCells>
  <dataValidations count="4">
    <dataValidation type="list" allowBlank="1" showErrorMessage="1" sqref="F28 F44 F46:F47">
      <formula1>"100"</formula1>
      <formula2>0</formula2>
    </dataValidation>
    <dataValidation type="list" allowBlank="1" showErrorMessage="1" sqref="G28 G44:G47">
      <formula1>"100,150,200,250,300,350,400,450,500,odstąpiono od nałożenia mandatu na podstawie art. 41 KW"</formula1>
      <formula2>0</formula2>
    </dataValidation>
    <dataValidation type="list" allowBlank="1" showErrorMessage="1" sqref="W41:W45">
      <formula1>"żŁOBEK"</formula1>
      <formula2>0</formula2>
    </dataValidation>
    <dataValidation type="list" allowBlank="1" showErrorMessage="1" sqref="C3:C48">
      <formula1>"Tak,Nie,Nie dotyczy"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46" r:id="rId1"/>
  <rowBreaks count="1" manualBreakCount="1">
    <brk id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Holik</dc:creator>
  <cp:keywords/>
  <dc:description/>
  <cp:lastModifiedBy>Jadwiga Holik</cp:lastModifiedBy>
  <cp:lastPrinted>2015-03-30T12:16:20Z</cp:lastPrinted>
  <dcterms:created xsi:type="dcterms:W3CDTF">2017-08-30T12:18:33Z</dcterms:created>
  <dcterms:modified xsi:type="dcterms:W3CDTF">2017-08-30T12:18:33Z</dcterms:modified>
  <cp:category/>
  <cp:version/>
  <cp:contentType/>
  <cp:contentStatus/>
</cp:coreProperties>
</file>